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munoz\Desktop\"/>
    </mc:Choice>
  </mc:AlternateContent>
  <bookViews>
    <workbookView xWindow="0" yWindow="0" windowWidth="28800" windowHeight="11730" tabRatio="876"/>
  </bookViews>
  <sheets>
    <sheet name="Total" sheetId="18" r:id="rId1"/>
    <sheet name="Tarap. I" sheetId="1" r:id="rId2"/>
    <sheet name="Antof.II" sheetId="2" r:id="rId3"/>
    <sheet name="Atacam. III" sheetId="4" r:id="rId4"/>
    <sheet name="Coquimbo.. IV" sheetId="5" r:id="rId5"/>
    <sheet name="Valp. V" sheetId="6" r:id="rId6"/>
    <sheet name="L.B.O´Hig.VI" sheetId="7" r:id="rId7"/>
    <sheet name="Mau.VII" sheetId="8" r:id="rId8"/>
    <sheet name="Bio. VIII" sheetId="9" r:id="rId9"/>
    <sheet name="Arauc. IX" sheetId="10" r:id="rId10"/>
    <sheet name="L.Lagos X" sheetId="11" r:id="rId11"/>
    <sheet name="Aisén XI" sheetId="12" r:id="rId12"/>
    <sheet name="Mag y Ant XII" sheetId="14" r:id="rId13"/>
    <sheet name="Metrop XIII" sheetId="13" r:id="rId14"/>
    <sheet name="L.Ríos. XIV" sheetId="15" r:id="rId15"/>
    <sheet name="Arica y Par. XV" sheetId="17" r:id="rId16"/>
    <sheet name="Ñuble XVI" sheetId="16" r:id="rId17"/>
    <sheet name="NACIONAL" sheetId="3" r:id="rId18"/>
  </sheets>
  <definedNames>
    <definedName name="_xlnm._FilterDatabase" localSheetId="11" hidden="1">'Aisén XI'!$A$7:$W$7</definedName>
    <definedName name="_xlnm._FilterDatabase" localSheetId="2" hidden="1">Antof.II!$A$7:$W$7</definedName>
    <definedName name="_xlnm._FilterDatabase" localSheetId="9" hidden="1">'Arauc. IX'!$A$7:$W$7</definedName>
    <definedName name="_xlnm._FilterDatabase" localSheetId="3" hidden="1">'Atacam. III'!$A$7:$W$7</definedName>
    <definedName name="_xlnm._FilterDatabase" localSheetId="8" hidden="1">'Bio. VIII'!$A$7:$W$7</definedName>
    <definedName name="_xlnm._FilterDatabase" localSheetId="4" hidden="1">'Coquimbo.. IV'!$A$7:$W$7</definedName>
    <definedName name="_xlnm._FilterDatabase" localSheetId="6" hidden="1">L.B.O´Hig.VI!$A$7:$W$7</definedName>
    <definedName name="_xlnm._FilterDatabase" localSheetId="10" hidden="1">'L.Lagos X'!$A$7:$W$38</definedName>
    <definedName name="_xlnm._FilterDatabase" localSheetId="14" hidden="1">'L.Ríos. XIV'!$A$7:$W$7</definedName>
    <definedName name="_xlnm._FilterDatabase" localSheetId="12" hidden="1">'Mag y Ant XII'!$A$7:$W$7</definedName>
    <definedName name="_xlnm._FilterDatabase" localSheetId="7" hidden="1">Mau.VII!$A$7:$W$7</definedName>
    <definedName name="_xlnm._FilterDatabase" localSheetId="1" hidden="1">'Tarap. I'!$A$7:$W$7</definedName>
    <definedName name="_xlnm._FilterDatabase" localSheetId="5" hidden="1">'Valp. V'!$A$7:$W$7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5" i="18" l="1"/>
  <c r="E353" i="18"/>
  <c r="D353" i="18"/>
  <c r="A2" i="16" l="1"/>
  <c r="A1" i="16"/>
  <c r="A2" i="17"/>
  <c r="A1" i="17"/>
  <c r="A2" i="15"/>
  <c r="A1" i="15"/>
  <c r="A2" i="13"/>
  <c r="A1" i="13"/>
  <c r="A2" i="14"/>
  <c r="A1" i="14"/>
  <c r="A2" i="12"/>
  <c r="A1" i="12"/>
  <c r="W356" i="18" l="1"/>
  <c r="U356" i="18"/>
  <c r="T356" i="18"/>
  <c r="R356" i="18"/>
  <c r="P356" i="18"/>
  <c r="N356" i="18"/>
  <c r="L356" i="18"/>
  <c r="J356" i="18"/>
  <c r="H356" i="18"/>
  <c r="F356" i="18"/>
  <c r="D356" i="18"/>
  <c r="W351" i="18" l="1"/>
  <c r="V351" i="18"/>
  <c r="T351" i="18"/>
  <c r="T353" i="18" s="1"/>
  <c r="R351" i="18"/>
  <c r="P351" i="18"/>
  <c r="P353" i="18" s="1"/>
  <c r="N351" i="18"/>
  <c r="L351" i="18"/>
  <c r="J351" i="18"/>
  <c r="H351" i="18"/>
  <c r="H353" i="18" s="1"/>
  <c r="F351" i="18"/>
  <c r="D351" i="18"/>
  <c r="U351" i="18"/>
  <c r="U353" i="18" s="1"/>
  <c r="S351" i="18"/>
  <c r="Q351" i="18"/>
  <c r="O351" i="18"/>
  <c r="M351" i="18"/>
  <c r="K351" i="18"/>
  <c r="I351" i="18"/>
  <c r="G351" i="18"/>
  <c r="E351" i="18"/>
  <c r="D355" i="18" l="1"/>
  <c r="I353" i="18"/>
  <c r="M353" i="18"/>
  <c r="L353" i="18"/>
  <c r="Q353" i="18"/>
  <c r="L16" i="5"/>
  <c r="J11" i="5"/>
  <c r="D12" i="2"/>
  <c r="D15" i="2"/>
  <c r="P16" i="2"/>
  <c r="L12" i="1"/>
  <c r="U59" i="13"/>
  <c r="T59" i="13"/>
  <c r="D59" i="13"/>
  <c r="U58" i="13"/>
  <c r="T58" i="13"/>
  <c r="D58" i="13"/>
  <c r="U57" i="13"/>
  <c r="T57" i="13"/>
  <c r="U56" i="13"/>
  <c r="T56" i="13"/>
  <c r="U55" i="13"/>
  <c r="T55" i="13"/>
  <c r="U54" i="13"/>
  <c r="T54" i="13"/>
  <c r="U53" i="13"/>
  <c r="T53" i="13"/>
  <c r="U52" i="13"/>
  <c r="T52" i="13"/>
  <c r="L52" i="13"/>
  <c r="D52" i="13"/>
  <c r="U51" i="13"/>
  <c r="T51" i="13"/>
  <c r="D51" i="13"/>
  <c r="U50" i="13"/>
  <c r="T50" i="13"/>
  <c r="M50" i="13"/>
  <c r="L50" i="13"/>
  <c r="D50" i="13"/>
  <c r="U49" i="13"/>
  <c r="T49" i="13"/>
  <c r="L49" i="13"/>
  <c r="U48" i="13"/>
  <c r="T48" i="13"/>
  <c r="E48" i="13"/>
  <c r="D48" i="13"/>
  <c r="U47" i="13"/>
  <c r="T47" i="13"/>
  <c r="L47" i="13"/>
  <c r="U46" i="13"/>
  <c r="T46" i="13"/>
  <c r="M46" i="13"/>
  <c r="L46" i="13"/>
  <c r="I46" i="13"/>
  <c r="H46" i="13"/>
  <c r="D46" i="13"/>
  <c r="U45" i="13"/>
  <c r="T45" i="13"/>
  <c r="U44" i="13"/>
  <c r="T44" i="13"/>
  <c r="Q44" i="13"/>
  <c r="P44" i="13"/>
  <c r="L44" i="13"/>
  <c r="D44" i="13"/>
  <c r="U43" i="13"/>
  <c r="T43" i="13"/>
  <c r="H43" i="13"/>
  <c r="U42" i="13"/>
  <c r="T42" i="13"/>
  <c r="D42" i="13"/>
  <c r="U41" i="13"/>
  <c r="T41" i="13"/>
  <c r="L41" i="13"/>
  <c r="U40" i="13"/>
  <c r="T40" i="13"/>
  <c r="I40" i="13"/>
  <c r="H40" i="13"/>
  <c r="U39" i="13"/>
  <c r="T39" i="13"/>
  <c r="Q39" i="13"/>
  <c r="P39" i="13"/>
  <c r="D39" i="13"/>
  <c r="U38" i="13"/>
  <c r="T38" i="13"/>
  <c r="D38" i="13"/>
  <c r="U37" i="13"/>
  <c r="T37" i="13"/>
  <c r="E37" i="13"/>
  <c r="D37" i="13"/>
  <c r="U36" i="13"/>
  <c r="T36" i="13"/>
  <c r="P36" i="13"/>
  <c r="M36" i="13"/>
  <c r="L36" i="13"/>
  <c r="D36" i="13"/>
  <c r="U35" i="13"/>
  <c r="T35" i="13"/>
  <c r="D35" i="13"/>
  <c r="U34" i="13"/>
  <c r="T34" i="13"/>
  <c r="D34" i="13"/>
  <c r="U33" i="13"/>
  <c r="T33" i="13"/>
  <c r="Q33" i="13"/>
  <c r="P33" i="13"/>
  <c r="L33" i="13"/>
  <c r="I33" i="13"/>
  <c r="H33" i="13"/>
  <c r="U32" i="13"/>
  <c r="T32" i="13"/>
  <c r="U31" i="13"/>
  <c r="T31" i="13"/>
  <c r="D31" i="13"/>
  <c r="U30" i="13"/>
  <c r="T30" i="13"/>
  <c r="P30" i="13"/>
  <c r="I30" i="13"/>
  <c r="H30" i="13"/>
  <c r="D30" i="13"/>
  <c r="U29" i="13"/>
  <c r="T29" i="13"/>
  <c r="U28" i="13"/>
  <c r="T28" i="13"/>
  <c r="Q28" i="13"/>
  <c r="P28" i="13"/>
  <c r="D28" i="13"/>
  <c r="U27" i="13"/>
  <c r="T27" i="13"/>
  <c r="H27" i="13"/>
  <c r="E27" i="13"/>
  <c r="D27" i="13"/>
  <c r="U26" i="13"/>
  <c r="T26" i="13"/>
  <c r="S26" i="13"/>
  <c r="R26" i="13"/>
  <c r="F26" i="13"/>
  <c r="U25" i="13"/>
  <c r="T25" i="13"/>
  <c r="D25" i="13"/>
  <c r="U24" i="13"/>
  <c r="T24" i="13"/>
  <c r="P24" i="13"/>
  <c r="M24" i="13"/>
  <c r="L24" i="13"/>
  <c r="U23" i="13"/>
  <c r="T23" i="13"/>
  <c r="S23" i="13"/>
  <c r="R23" i="13"/>
  <c r="E23" i="13"/>
  <c r="D23" i="13"/>
  <c r="U22" i="13"/>
  <c r="T22" i="13"/>
  <c r="G22" i="13"/>
  <c r="F22" i="13"/>
  <c r="U21" i="13"/>
  <c r="T21" i="13"/>
  <c r="U20" i="13"/>
  <c r="T20" i="13"/>
  <c r="L20" i="13"/>
  <c r="D20" i="13"/>
  <c r="U19" i="13"/>
  <c r="T19" i="13"/>
  <c r="R19" i="13"/>
  <c r="P19" i="13"/>
  <c r="U18" i="13"/>
  <c r="T18" i="13"/>
  <c r="Q18" i="13"/>
  <c r="P18" i="13"/>
  <c r="D18" i="13"/>
  <c r="U17" i="13"/>
  <c r="T17" i="13"/>
  <c r="R17" i="13"/>
  <c r="I17" i="13"/>
  <c r="H17" i="13"/>
  <c r="U16" i="13"/>
  <c r="T16" i="13"/>
  <c r="Q16" i="13"/>
  <c r="P16" i="13"/>
  <c r="U15" i="13"/>
  <c r="T15" i="13"/>
  <c r="E15" i="13"/>
  <c r="D15" i="13"/>
  <c r="U14" i="13"/>
  <c r="T14" i="13"/>
  <c r="N14" i="13"/>
  <c r="D14" i="13"/>
  <c r="U13" i="13"/>
  <c r="T13" i="13"/>
  <c r="L13" i="13"/>
  <c r="I13" i="13"/>
  <c r="H13" i="13"/>
  <c r="U12" i="13"/>
  <c r="T12" i="13"/>
  <c r="O12" i="13"/>
  <c r="N12" i="13"/>
  <c r="I12" i="13"/>
  <c r="H12" i="13"/>
  <c r="U11" i="13"/>
  <c r="T11" i="13"/>
  <c r="Q11" i="13"/>
  <c r="P11" i="13"/>
  <c r="J11" i="13"/>
  <c r="U10" i="13"/>
  <c r="T10" i="13"/>
  <c r="H10" i="13"/>
  <c r="E10" i="13"/>
  <c r="D10" i="13"/>
  <c r="U9" i="13"/>
  <c r="T9" i="13"/>
  <c r="L9" i="13"/>
  <c r="J9" i="13"/>
  <c r="E9" i="13"/>
  <c r="D9" i="13"/>
  <c r="U8" i="13"/>
  <c r="T8" i="13"/>
  <c r="O8" i="13"/>
  <c r="N8" i="13"/>
  <c r="U17" i="14"/>
  <c r="T17" i="14"/>
  <c r="Q17" i="14"/>
  <c r="P17" i="14"/>
  <c r="D17" i="14"/>
  <c r="U16" i="14"/>
  <c r="T16" i="14"/>
  <c r="F16" i="14"/>
  <c r="U15" i="14"/>
  <c r="T15" i="14"/>
  <c r="L15" i="14"/>
  <c r="J15" i="14"/>
  <c r="I15" i="14"/>
  <c r="H15" i="14"/>
  <c r="U14" i="14"/>
  <c r="T14" i="14"/>
  <c r="Q14" i="14"/>
  <c r="P14" i="14"/>
  <c r="M14" i="14"/>
  <c r="L14" i="14"/>
  <c r="U13" i="14"/>
  <c r="T13" i="14"/>
  <c r="S13" i="14"/>
  <c r="R13" i="14"/>
  <c r="E13" i="14"/>
  <c r="D13" i="14"/>
  <c r="U12" i="14"/>
  <c r="T12" i="14"/>
  <c r="I12" i="14"/>
  <c r="H12" i="14"/>
  <c r="G12" i="14"/>
  <c r="F12" i="14"/>
  <c r="U11" i="14"/>
  <c r="T11" i="14"/>
  <c r="S11" i="14"/>
  <c r="R11" i="14"/>
  <c r="I11" i="14"/>
  <c r="H11" i="14"/>
  <c r="U10" i="14"/>
  <c r="T10" i="14"/>
  <c r="O10" i="14"/>
  <c r="N10" i="14"/>
  <c r="U9" i="14"/>
  <c r="T9" i="14"/>
  <c r="Q9" i="14"/>
  <c r="P9" i="14"/>
  <c r="U8" i="14"/>
  <c r="T8" i="14"/>
  <c r="U17" i="12"/>
  <c r="T17" i="12"/>
  <c r="K17" i="12"/>
  <c r="J17" i="12"/>
  <c r="U16" i="12"/>
  <c r="T16" i="12"/>
  <c r="D16" i="12"/>
  <c r="U15" i="12"/>
  <c r="T15" i="12"/>
  <c r="O15" i="12"/>
  <c r="N15" i="12"/>
  <c r="U14" i="12"/>
  <c r="T14" i="12"/>
  <c r="K14" i="12"/>
  <c r="J14" i="12"/>
  <c r="U13" i="12"/>
  <c r="T13" i="12"/>
  <c r="N13" i="12"/>
  <c r="U12" i="12"/>
  <c r="T12" i="12"/>
  <c r="M12" i="12"/>
  <c r="L12" i="12"/>
  <c r="D12" i="12"/>
  <c r="U11" i="12"/>
  <c r="T11" i="12"/>
  <c r="D11" i="12"/>
  <c r="U10" i="12"/>
  <c r="T10" i="12"/>
  <c r="S10" i="12"/>
  <c r="R10" i="12"/>
  <c r="E10" i="12"/>
  <c r="D10" i="12"/>
  <c r="U9" i="12"/>
  <c r="T9" i="12"/>
  <c r="G9" i="12"/>
  <c r="F9" i="12"/>
  <c r="D9" i="12"/>
  <c r="U8" i="12"/>
  <c r="T8" i="12"/>
  <c r="U37" i="11"/>
  <c r="T37" i="11"/>
  <c r="U36" i="11"/>
  <c r="T36" i="11"/>
  <c r="Q36" i="11"/>
  <c r="P36" i="11"/>
  <c r="M36" i="11"/>
  <c r="L36" i="11"/>
  <c r="U35" i="11"/>
  <c r="T35" i="11"/>
  <c r="P35" i="11"/>
  <c r="U34" i="11"/>
  <c r="T34" i="11"/>
  <c r="P34" i="11"/>
  <c r="K34" i="11"/>
  <c r="J34" i="11"/>
  <c r="U33" i="11"/>
  <c r="T33" i="11"/>
  <c r="Q33" i="11"/>
  <c r="P33" i="11"/>
  <c r="U32" i="11"/>
  <c r="T32" i="11"/>
  <c r="Q32" i="11"/>
  <c r="P32" i="11"/>
  <c r="J32" i="11"/>
  <c r="E32" i="11"/>
  <c r="D32" i="11"/>
  <c r="U31" i="11"/>
  <c r="T31" i="11"/>
  <c r="F31" i="11"/>
  <c r="U30" i="11"/>
  <c r="T30" i="11"/>
  <c r="K30" i="11"/>
  <c r="J30" i="11"/>
  <c r="U29" i="11"/>
  <c r="T29" i="11"/>
  <c r="U28" i="11"/>
  <c r="T28" i="11"/>
  <c r="D28" i="11"/>
  <c r="U26" i="11"/>
  <c r="T26" i="11"/>
  <c r="H26" i="11"/>
  <c r="U25" i="11"/>
  <c r="T25" i="11"/>
  <c r="N25" i="11"/>
  <c r="D25" i="11"/>
  <c r="U24" i="11"/>
  <c r="T24" i="11"/>
  <c r="K24" i="11"/>
  <c r="J24" i="11"/>
  <c r="U23" i="11"/>
  <c r="T23" i="11"/>
  <c r="U22" i="11"/>
  <c r="T22" i="11"/>
  <c r="Q22" i="11"/>
  <c r="P22" i="11"/>
  <c r="J22" i="11"/>
  <c r="U20" i="11"/>
  <c r="T20" i="11"/>
  <c r="M20" i="11"/>
  <c r="L20" i="11"/>
  <c r="J20" i="11"/>
  <c r="D20" i="11"/>
  <c r="U19" i="11"/>
  <c r="T19" i="11"/>
  <c r="M19" i="11"/>
  <c r="L19" i="11"/>
  <c r="U18" i="11"/>
  <c r="T18" i="11"/>
  <c r="P18" i="11"/>
  <c r="E18" i="11"/>
  <c r="D18" i="11"/>
  <c r="U17" i="11"/>
  <c r="T17" i="11"/>
  <c r="H17" i="11"/>
  <c r="D17" i="11"/>
  <c r="U16" i="11"/>
  <c r="T16" i="11"/>
  <c r="M16" i="11"/>
  <c r="L16" i="11"/>
  <c r="K16" i="11"/>
  <c r="J16" i="11"/>
  <c r="H16" i="11"/>
  <c r="U15" i="11"/>
  <c r="T15" i="11"/>
  <c r="N15" i="11"/>
  <c r="U14" i="11"/>
  <c r="T14" i="11"/>
  <c r="Q14" i="11"/>
  <c r="P14" i="11"/>
  <c r="E14" i="11"/>
  <c r="D14" i="11"/>
  <c r="U13" i="11"/>
  <c r="T13" i="11"/>
  <c r="I13" i="11"/>
  <c r="H13" i="11"/>
  <c r="U12" i="11"/>
  <c r="T12" i="11"/>
  <c r="M12" i="11"/>
  <c r="L12" i="11"/>
  <c r="U11" i="11"/>
  <c r="T11" i="11"/>
  <c r="U10" i="11"/>
  <c r="T10" i="11"/>
  <c r="Q10" i="11"/>
  <c r="P10" i="11"/>
  <c r="D10" i="11"/>
  <c r="U9" i="11"/>
  <c r="T9" i="11"/>
  <c r="I9" i="11"/>
  <c r="H9" i="11"/>
  <c r="E9" i="11"/>
  <c r="D9" i="11"/>
  <c r="U8" i="11"/>
  <c r="T8" i="11"/>
  <c r="L8" i="11"/>
  <c r="U19" i="15"/>
  <c r="T19" i="15"/>
  <c r="U18" i="15"/>
  <c r="T18" i="15"/>
  <c r="P18" i="15"/>
  <c r="E18" i="15"/>
  <c r="D18" i="15"/>
  <c r="U17" i="15"/>
  <c r="T17" i="15"/>
  <c r="H17" i="15"/>
  <c r="E17" i="15"/>
  <c r="D17" i="15"/>
  <c r="U16" i="15"/>
  <c r="T16" i="15"/>
  <c r="L16" i="15"/>
  <c r="I16" i="15"/>
  <c r="H16" i="15"/>
  <c r="D16" i="15"/>
  <c r="U15" i="15"/>
  <c r="T15" i="15"/>
  <c r="O15" i="15"/>
  <c r="N15" i="15"/>
  <c r="U14" i="15"/>
  <c r="T14" i="15"/>
  <c r="Q14" i="15"/>
  <c r="P14" i="15"/>
  <c r="U13" i="15"/>
  <c r="T13" i="15"/>
  <c r="I13" i="15"/>
  <c r="H13" i="15"/>
  <c r="E13" i="15"/>
  <c r="D13" i="15"/>
  <c r="U12" i="15"/>
  <c r="T12" i="15"/>
  <c r="L12" i="15"/>
  <c r="K12" i="15"/>
  <c r="J12" i="15"/>
  <c r="I12" i="15"/>
  <c r="H12" i="15"/>
  <c r="U11" i="15"/>
  <c r="T11" i="15"/>
  <c r="O11" i="15"/>
  <c r="N11" i="15"/>
  <c r="H11" i="15"/>
  <c r="D11" i="15"/>
  <c r="U10" i="15"/>
  <c r="T10" i="15"/>
  <c r="S10" i="15"/>
  <c r="R10" i="15"/>
  <c r="P10" i="15"/>
  <c r="E10" i="15"/>
  <c r="D10" i="15"/>
  <c r="U9" i="15"/>
  <c r="T9" i="15"/>
  <c r="G9" i="15"/>
  <c r="F9" i="15"/>
  <c r="D9" i="15"/>
  <c r="U8" i="15"/>
  <c r="T8" i="15"/>
  <c r="K8" i="15"/>
  <c r="J8" i="15"/>
  <c r="I8" i="15"/>
  <c r="H8" i="15"/>
  <c r="U39" i="10"/>
  <c r="T39" i="10"/>
  <c r="L39" i="10"/>
  <c r="U38" i="10"/>
  <c r="T38" i="10"/>
  <c r="R38" i="10"/>
  <c r="D38" i="10"/>
  <c r="U37" i="10"/>
  <c r="T37" i="10"/>
  <c r="G37" i="10"/>
  <c r="F37" i="10"/>
  <c r="D37" i="10"/>
  <c r="U36" i="10"/>
  <c r="T36" i="10"/>
  <c r="M36" i="10"/>
  <c r="L36" i="10"/>
  <c r="J36" i="10"/>
  <c r="U35" i="10"/>
  <c r="T35" i="10"/>
  <c r="P35" i="10"/>
  <c r="M35" i="10"/>
  <c r="L35" i="10"/>
  <c r="U34" i="10"/>
  <c r="T34" i="10"/>
  <c r="S34" i="10"/>
  <c r="R34" i="10"/>
  <c r="E34" i="10"/>
  <c r="D34" i="10"/>
  <c r="U33" i="10"/>
  <c r="T33" i="10"/>
  <c r="F33" i="10"/>
  <c r="D33" i="10"/>
  <c r="U32" i="10"/>
  <c r="T32" i="10"/>
  <c r="K32" i="10"/>
  <c r="J32" i="10"/>
  <c r="H32" i="10"/>
  <c r="D32" i="10"/>
  <c r="U31" i="10"/>
  <c r="T31" i="10"/>
  <c r="Q31" i="10"/>
  <c r="P31" i="10"/>
  <c r="U30" i="10"/>
  <c r="T30" i="10"/>
  <c r="D30" i="10"/>
  <c r="U29" i="10"/>
  <c r="T29" i="10"/>
  <c r="G29" i="10"/>
  <c r="F29" i="10"/>
  <c r="D29" i="10"/>
  <c r="U28" i="10"/>
  <c r="T28" i="10"/>
  <c r="M28" i="10"/>
  <c r="L28" i="10"/>
  <c r="K28" i="10"/>
  <c r="J28" i="10"/>
  <c r="U27" i="10"/>
  <c r="T27" i="10"/>
  <c r="Q27" i="10"/>
  <c r="P27" i="10"/>
  <c r="M27" i="10"/>
  <c r="L27" i="10"/>
  <c r="D27" i="10"/>
  <c r="U26" i="10"/>
  <c r="T26" i="10"/>
  <c r="S26" i="10"/>
  <c r="R26" i="10"/>
  <c r="E26" i="10"/>
  <c r="D26" i="10"/>
  <c r="U25" i="10"/>
  <c r="T25" i="10"/>
  <c r="D25" i="10"/>
  <c r="U24" i="10"/>
  <c r="T24" i="10"/>
  <c r="J24" i="10"/>
  <c r="H24" i="10"/>
  <c r="U23" i="10"/>
  <c r="T23" i="10"/>
  <c r="Q23" i="10"/>
  <c r="P23" i="10"/>
  <c r="L23" i="10"/>
  <c r="U22" i="10"/>
  <c r="T22" i="10"/>
  <c r="R22" i="10"/>
  <c r="U21" i="10"/>
  <c r="T21" i="10"/>
  <c r="F21" i="10"/>
  <c r="U20" i="10"/>
  <c r="T20" i="10"/>
  <c r="K20" i="10"/>
  <c r="J20" i="10"/>
  <c r="U19" i="10"/>
  <c r="T19" i="10"/>
  <c r="L19" i="10"/>
  <c r="U18" i="10"/>
  <c r="T18" i="10"/>
  <c r="R18" i="10"/>
  <c r="P18" i="10"/>
  <c r="D18" i="10"/>
  <c r="U17" i="10"/>
  <c r="T17" i="10"/>
  <c r="H17" i="10"/>
  <c r="D17" i="10"/>
  <c r="U16" i="10"/>
  <c r="T16" i="10"/>
  <c r="J16" i="10"/>
  <c r="U15" i="10"/>
  <c r="T15" i="10"/>
  <c r="P15" i="10"/>
  <c r="U14" i="10"/>
  <c r="T14" i="10"/>
  <c r="S14" i="10"/>
  <c r="R14" i="10"/>
  <c r="D14" i="10"/>
  <c r="U13" i="10"/>
  <c r="T13" i="10"/>
  <c r="D13" i="10"/>
  <c r="U12" i="10"/>
  <c r="T12" i="10"/>
  <c r="J12" i="10"/>
  <c r="U11" i="10"/>
  <c r="T11" i="10"/>
  <c r="P11" i="10"/>
  <c r="N11" i="10"/>
  <c r="D11" i="10"/>
  <c r="U10" i="10"/>
  <c r="T10" i="10"/>
  <c r="Q10" i="10"/>
  <c r="M10" i="10"/>
  <c r="L10" i="10"/>
  <c r="H10" i="10"/>
  <c r="U9" i="10"/>
  <c r="T9" i="10"/>
  <c r="H9" i="10"/>
  <c r="D9" i="10"/>
  <c r="U8" i="10"/>
  <c r="T8" i="10"/>
  <c r="U40" i="9"/>
  <c r="T40" i="9"/>
  <c r="I40" i="9"/>
  <c r="H40" i="9"/>
  <c r="U39" i="9"/>
  <c r="T39" i="9"/>
  <c r="P39" i="9"/>
  <c r="D39" i="9"/>
  <c r="U38" i="9"/>
  <c r="T38" i="9"/>
  <c r="P38" i="9"/>
  <c r="K38" i="9"/>
  <c r="J38" i="9"/>
  <c r="U37" i="9"/>
  <c r="T37" i="9"/>
  <c r="Q37" i="9"/>
  <c r="P37" i="9"/>
  <c r="D37" i="9"/>
  <c r="U36" i="9"/>
  <c r="T36" i="9"/>
  <c r="R36" i="9"/>
  <c r="K36" i="9"/>
  <c r="J36" i="9"/>
  <c r="U35" i="9"/>
  <c r="T35" i="9"/>
  <c r="Q35" i="9"/>
  <c r="P35" i="9"/>
  <c r="O35" i="9"/>
  <c r="N35" i="9"/>
  <c r="U34" i="9"/>
  <c r="T34" i="9"/>
  <c r="P34" i="9"/>
  <c r="D34" i="9"/>
  <c r="U33" i="9"/>
  <c r="T33" i="9"/>
  <c r="O33" i="9"/>
  <c r="N33" i="9"/>
  <c r="H33" i="9"/>
  <c r="U32" i="9"/>
  <c r="T32" i="9"/>
  <c r="P32" i="9"/>
  <c r="J32" i="9"/>
  <c r="U31" i="9"/>
  <c r="T31" i="9"/>
  <c r="S31" i="9"/>
  <c r="R31" i="9"/>
  <c r="D31" i="9"/>
  <c r="U30" i="9"/>
  <c r="T30" i="9"/>
  <c r="N30" i="9"/>
  <c r="D30" i="9"/>
  <c r="U29" i="9"/>
  <c r="T29" i="9"/>
  <c r="R29" i="9"/>
  <c r="D29" i="9"/>
  <c r="U28" i="9"/>
  <c r="T28" i="9"/>
  <c r="N28" i="9"/>
  <c r="D28" i="9"/>
  <c r="U27" i="9"/>
  <c r="T27" i="9"/>
  <c r="D27" i="9"/>
  <c r="U26" i="9"/>
  <c r="T26" i="9"/>
  <c r="O26" i="9"/>
  <c r="N26" i="9"/>
  <c r="I26" i="9"/>
  <c r="H26" i="9"/>
  <c r="U25" i="9"/>
  <c r="T25" i="9"/>
  <c r="S25" i="9"/>
  <c r="R25" i="9"/>
  <c r="L25" i="9"/>
  <c r="U24" i="9"/>
  <c r="T24" i="9"/>
  <c r="D24" i="9"/>
  <c r="U23" i="9"/>
  <c r="T23" i="9"/>
  <c r="J23" i="9"/>
  <c r="D23" i="9"/>
  <c r="U22" i="9"/>
  <c r="T22" i="9"/>
  <c r="P22" i="9"/>
  <c r="E22" i="9"/>
  <c r="D22" i="9"/>
  <c r="U20" i="9"/>
  <c r="T20" i="9"/>
  <c r="P20" i="9"/>
  <c r="U19" i="9"/>
  <c r="T19" i="9"/>
  <c r="U18" i="9"/>
  <c r="T18" i="9"/>
  <c r="D18" i="9"/>
  <c r="U17" i="9"/>
  <c r="T17" i="9"/>
  <c r="Q17" i="9"/>
  <c r="P17" i="9"/>
  <c r="U16" i="9"/>
  <c r="T16" i="9"/>
  <c r="N16" i="9"/>
  <c r="I16" i="9"/>
  <c r="H16" i="9"/>
  <c r="U15" i="9"/>
  <c r="T15" i="9"/>
  <c r="S15" i="9"/>
  <c r="R15" i="9"/>
  <c r="Q15" i="9"/>
  <c r="P15" i="9"/>
  <c r="J15" i="9"/>
  <c r="U14" i="9"/>
  <c r="T14" i="9"/>
  <c r="P14" i="9"/>
  <c r="L14" i="9"/>
  <c r="U13" i="9"/>
  <c r="T13" i="9"/>
  <c r="R13" i="9"/>
  <c r="L13" i="9"/>
  <c r="K13" i="9"/>
  <c r="J13" i="9"/>
  <c r="D13" i="9"/>
  <c r="U12" i="9"/>
  <c r="T12" i="9"/>
  <c r="O12" i="9"/>
  <c r="N12" i="9"/>
  <c r="F12" i="9"/>
  <c r="U11" i="9"/>
  <c r="T11" i="9"/>
  <c r="P11" i="9"/>
  <c r="E11" i="9"/>
  <c r="D11" i="9"/>
  <c r="U9" i="9"/>
  <c r="T9" i="9"/>
  <c r="K9" i="9"/>
  <c r="J9" i="9"/>
  <c r="H9" i="9"/>
  <c r="U8" i="9"/>
  <c r="T8" i="9"/>
  <c r="D8" i="9"/>
  <c r="U28" i="16"/>
  <c r="T28" i="16"/>
  <c r="D28" i="16"/>
  <c r="U27" i="16"/>
  <c r="T27" i="16"/>
  <c r="Q27" i="16"/>
  <c r="P27" i="16"/>
  <c r="G27" i="16"/>
  <c r="F27" i="16"/>
  <c r="E27" i="16"/>
  <c r="D27" i="16"/>
  <c r="U26" i="16"/>
  <c r="T26" i="16"/>
  <c r="R26" i="16"/>
  <c r="I26" i="16"/>
  <c r="H26" i="16"/>
  <c r="U25" i="16"/>
  <c r="T25" i="16"/>
  <c r="D25" i="16"/>
  <c r="U24" i="16"/>
  <c r="T24" i="16"/>
  <c r="R24" i="16"/>
  <c r="L24" i="16"/>
  <c r="U23" i="16"/>
  <c r="T23" i="16"/>
  <c r="N23" i="16"/>
  <c r="D23" i="16"/>
  <c r="U22" i="16"/>
  <c r="T22" i="16"/>
  <c r="M22" i="16"/>
  <c r="L22" i="16"/>
  <c r="U21" i="16"/>
  <c r="T21" i="16"/>
  <c r="U20" i="16"/>
  <c r="T20" i="16"/>
  <c r="R20" i="16"/>
  <c r="L20" i="16"/>
  <c r="U19" i="16"/>
  <c r="T19" i="16"/>
  <c r="O19" i="16"/>
  <c r="N19" i="16"/>
  <c r="L19" i="16"/>
  <c r="I19" i="16"/>
  <c r="H19" i="16"/>
  <c r="U18" i="16"/>
  <c r="T18" i="16"/>
  <c r="P18" i="16"/>
  <c r="K18" i="16"/>
  <c r="J18" i="16"/>
  <c r="D18" i="16"/>
  <c r="U17" i="16"/>
  <c r="T17" i="16"/>
  <c r="M17" i="16"/>
  <c r="L17" i="16"/>
  <c r="H17" i="16"/>
  <c r="G17" i="16"/>
  <c r="F17" i="16"/>
  <c r="U16" i="16"/>
  <c r="T16" i="16"/>
  <c r="P16" i="16"/>
  <c r="J16" i="16"/>
  <c r="U15" i="16"/>
  <c r="T15" i="16"/>
  <c r="H15" i="16"/>
  <c r="U14" i="16"/>
  <c r="T14" i="16"/>
  <c r="K14" i="16"/>
  <c r="J14" i="16"/>
  <c r="I14" i="16"/>
  <c r="H14" i="16"/>
  <c r="U13" i="16"/>
  <c r="T13" i="16"/>
  <c r="E13" i="16"/>
  <c r="D13" i="16"/>
  <c r="U12" i="16"/>
  <c r="T12" i="16"/>
  <c r="U11" i="16"/>
  <c r="T11" i="16"/>
  <c r="U10" i="16"/>
  <c r="T10" i="16"/>
  <c r="S10" i="16"/>
  <c r="R10" i="16"/>
  <c r="U9" i="16"/>
  <c r="T9" i="16"/>
  <c r="P9" i="16"/>
  <c r="U8" i="16"/>
  <c r="T8" i="16"/>
  <c r="R8" i="16"/>
  <c r="L8" i="16"/>
  <c r="U37" i="8"/>
  <c r="T37" i="8"/>
  <c r="N37" i="8"/>
  <c r="D37" i="8"/>
  <c r="U36" i="8"/>
  <c r="T36" i="8"/>
  <c r="P36" i="8"/>
  <c r="U35" i="8"/>
  <c r="T35" i="8"/>
  <c r="P35" i="8"/>
  <c r="N35" i="8"/>
  <c r="I35" i="8"/>
  <c r="H35" i="8"/>
  <c r="U34" i="8"/>
  <c r="T34" i="8"/>
  <c r="R34" i="8"/>
  <c r="Q34" i="8"/>
  <c r="P34" i="8"/>
  <c r="J34" i="8"/>
  <c r="U33" i="8"/>
  <c r="T33" i="8"/>
  <c r="L33" i="8"/>
  <c r="U32" i="8"/>
  <c r="T32" i="8"/>
  <c r="S32" i="8"/>
  <c r="M32" i="8"/>
  <c r="L32" i="8"/>
  <c r="K32" i="8"/>
  <c r="J32" i="8"/>
  <c r="D32" i="8"/>
  <c r="U31" i="8"/>
  <c r="T31" i="8"/>
  <c r="O31" i="8"/>
  <c r="N31" i="8"/>
  <c r="L31" i="8"/>
  <c r="G31" i="8"/>
  <c r="F31" i="8"/>
  <c r="U30" i="8"/>
  <c r="T30" i="8"/>
  <c r="Q30" i="8"/>
  <c r="P30" i="8"/>
  <c r="E30" i="8"/>
  <c r="D30" i="8"/>
  <c r="U29" i="8"/>
  <c r="T29" i="8"/>
  <c r="F29" i="8"/>
  <c r="U28" i="8"/>
  <c r="T28" i="8"/>
  <c r="K28" i="8"/>
  <c r="J28" i="8"/>
  <c r="I28" i="8"/>
  <c r="H28" i="8"/>
  <c r="U27" i="8"/>
  <c r="T27" i="8"/>
  <c r="D27" i="8"/>
  <c r="U26" i="8"/>
  <c r="T26" i="8"/>
  <c r="U25" i="8"/>
  <c r="T25" i="8"/>
  <c r="Q25" i="8"/>
  <c r="P25" i="8"/>
  <c r="F25" i="8"/>
  <c r="D25" i="8"/>
  <c r="U24" i="8"/>
  <c r="T24" i="8"/>
  <c r="R24" i="8"/>
  <c r="H24" i="8"/>
  <c r="U23" i="8"/>
  <c r="T23" i="8"/>
  <c r="Q23" i="8"/>
  <c r="P23" i="8"/>
  <c r="U22" i="8"/>
  <c r="T22" i="8"/>
  <c r="S22" i="8"/>
  <c r="R22" i="8"/>
  <c r="U21" i="8"/>
  <c r="T21" i="8"/>
  <c r="O21" i="8"/>
  <c r="N21" i="8"/>
  <c r="D21" i="8"/>
  <c r="U20" i="8"/>
  <c r="T20" i="8"/>
  <c r="U19" i="8"/>
  <c r="T19" i="8"/>
  <c r="P19" i="8"/>
  <c r="I19" i="8"/>
  <c r="H19" i="8"/>
  <c r="U18" i="8"/>
  <c r="T18" i="8"/>
  <c r="Q18" i="8"/>
  <c r="P18" i="8"/>
  <c r="U17" i="8"/>
  <c r="T17" i="8"/>
  <c r="U16" i="8"/>
  <c r="T16" i="8"/>
  <c r="L16" i="8"/>
  <c r="D16" i="8"/>
  <c r="U15" i="8"/>
  <c r="T15" i="8"/>
  <c r="M15" i="8"/>
  <c r="L15" i="8"/>
  <c r="U14" i="8"/>
  <c r="T14" i="8"/>
  <c r="P14" i="8"/>
  <c r="I14" i="8"/>
  <c r="H14" i="8"/>
  <c r="D14" i="8"/>
  <c r="U13" i="8"/>
  <c r="T13" i="8"/>
  <c r="I13" i="8"/>
  <c r="H13" i="8"/>
  <c r="F13" i="8"/>
  <c r="U12" i="8"/>
  <c r="T12" i="8"/>
  <c r="L12" i="8"/>
  <c r="K12" i="8"/>
  <c r="J12" i="8"/>
  <c r="U11" i="8"/>
  <c r="T11" i="8"/>
  <c r="M11" i="8"/>
  <c r="L11" i="8"/>
  <c r="E11" i="8"/>
  <c r="D11" i="8"/>
  <c r="U10" i="8"/>
  <c r="T10" i="8"/>
  <c r="Q10" i="8"/>
  <c r="P10" i="8"/>
  <c r="U9" i="8"/>
  <c r="T9" i="8"/>
  <c r="G9" i="8"/>
  <c r="F9" i="8"/>
  <c r="U8" i="8"/>
  <c r="T8" i="8"/>
  <c r="R8" i="8"/>
  <c r="J8" i="8"/>
  <c r="U40" i="7"/>
  <c r="T40" i="7"/>
  <c r="P40" i="7"/>
  <c r="U39" i="7"/>
  <c r="T39" i="7"/>
  <c r="L39" i="7"/>
  <c r="U38" i="7"/>
  <c r="T38" i="7"/>
  <c r="E38" i="7"/>
  <c r="D38" i="7"/>
  <c r="U37" i="7"/>
  <c r="T37" i="7"/>
  <c r="Q37" i="7"/>
  <c r="P37" i="7"/>
  <c r="M37" i="7"/>
  <c r="L37" i="7"/>
  <c r="H37" i="7"/>
  <c r="U36" i="7"/>
  <c r="T36" i="7"/>
  <c r="I36" i="7"/>
  <c r="H36" i="7"/>
  <c r="U35" i="7"/>
  <c r="T35" i="7"/>
  <c r="S35" i="7"/>
  <c r="Q35" i="7"/>
  <c r="P35" i="7"/>
  <c r="U34" i="7"/>
  <c r="T34" i="7"/>
  <c r="G34" i="7"/>
  <c r="F34" i="7"/>
  <c r="U33" i="7"/>
  <c r="T33" i="7"/>
  <c r="P33" i="7"/>
  <c r="K33" i="7"/>
  <c r="J33" i="7"/>
  <c r="D33" i="7"/>
  <c r="U32" i="7"/>
  <c r="T32" i="7"/>
  <c r="N32" i="7"/>
  <c r="I32" i="7"/>
  <c r="H32" i="7"/>
  <c r="U31" i="7"/>
  <c r="T31" i="7"/>
  <c r="P31" i="7"/>
  <c r="U30" i="7"/>
  <c r="T30" i="7"/>
  <c r="H30" i="7"/>
  <c r="G30" i="7"/>
  <c r="F30" i="7"/>
  <c r="U29" i="7"/>
  <c r="T29" i="7"/>
  <c r="K29" i="7"/>
  <c r="J29" i="7"/>
  <c r="E29" i="7"/>
  <c r="D29" i="7"/>
  <c r="U28" i="7"/>
  <c r="T28" i="7"/>
  <c r="L28" i="7"/>
  <c r="U27" i="7"/>
  <c r="T27" i="7"/>
  <c r="Q27" i="7"/>
  <c r="P27" i="7"/>
  <c r="U26" i="7"/>
  <c r="T26" i="7"/>
  <c r="U25" i="7"/>
  <c r="T25" i="7"/>
  <c r="O25" i="7"/>
  <c r="H25" i="7"/>
  <c r="U24" i="7"/>
  <c r="T24" i="7"/>
  <c r="Q24" i="7"/>
  <c r="P24" i="7"/>
  <c r="U23" i="7"/>
  <c r="T23" i="7"/>
  <c r="U22" i="7"/>
  <c r="T22" i="7"/>
  <c r="P22" i="7"/>
  <c r="E22" i="7"/>
  <c r="D22" i="7"/>
  <c r="U21" i="7"/>
  <c r="T21" i="7"/>
  <c r="M21" i="7"/>
  <c r="L21" i="7"/>
  <c r="I21" i="7"/>
  <c r="H21" i="7"/>
  <c r="U20" i="7"/>
  <c r="T20" i="7"/>
  <c r="Q20" i="7"/>
  <c r="P20" i="7"/>
  <c r="L20" i="7"/>
  <c r="U19" i="7"/>
  <c r="T19" i="7"/>
  <c r="R19" i="7"/>
  <c r="L19" i="7"/>
  <c r="U18" i="7"/>
  <c r="T18" i="7"/>
  <c r="F18" i="7"/>
  <c r="U17" i="7"/>
  <c r="T17" i="7"/>
  <c r="Q17" i="7"/>
  <c r="P17" i="7"/>
  <c r="K17" i="7"/>
  <c r="J17" i="7"/>
  <c r="U16" i="7"/>
  <c r="T16" i="7"/>
  <c r="N16" i="7"/>
  <c r="H16" i="7"/>
  <c r="U15" i="7"/>
  <c r="T15" i="7"/>
  <c r="R15" i="7"/>
  <c r="H15" i="7"/>
  <c r="U14" i="7"/>
  <c r="T14" i="7"/>
  <c r="D14" i="7"/>
  <c r="U13" i="7"/>
  <c r="T13" i="7"/>
  <c r="S13" i="7"/>
  <c r="R13" i="7"/>
  <c r="K13" i="7"/>
  <c r="J13" i="7"/>
  <c r="D13" i="7"/>
  <c r="U12" i="7"/>
  <c r="T12" i="7"/>
  <c r="G12" i="7"/>
  <c r="F12" i="7"/>
  <c r="D12" i="7"/>
  <c r="U11" i="7"/>
  <c r="T11" i="7"/>
  <c r="D11" i="7"/>
  <c r="U10" i="7"/>
  <c r="T10" i="7"/>
  <c r="S10" i="7"/>
  <c r="F10" i="7"/>
  <c r="U9" i="7"/>
  <c r="T9" i="7"/>
  <c r="S9" i="7"/>
  <c r="R9" i="7"/>
  <c r="M9" i="7"/>
  <c r="L9" i="7"/>
  <c r="U8" i="7"/>
  <c r="T8" i="7"/>
  <c r="D8" i="7"/>
  <c r="U45" i="6"/>
  <c r="T45" i="6"/>
  <c r="U44" i="6"/>
  <c r="T44" i="6"/>
  <c r="O44" i="6"/>
  <c r="N44" i="6"/>
  <c r="M44" i="6"/>
  <c r="L44" i="6"/>
  <c r="D44" i="6"/>
  <c r="U43" i="6"/>
  <c r="T43" i="6"/>
  <c r="M43" i="6"/>
  <c r="J43" i="6"/>
  <c r="U42" i="6"/>
  <c r="T42" i="6"/>
  <c r="P42" i="6"/>
  <c r="G42" i="6"/>
  <c r="F42" i="6"/>
  <c r="U41" i="6"/>
  <c r="T41" i="6"/>
  <c r="S41" i="6"/>
  <c r="R41" i="6"/>
  <c r="I41" i="6"/>
  <c r="H41" i="6"/>
  <c r="D41" i="6"/>
  <c r="U40" i="6"/>
  <c r="T40" i="6"/>
  <c r="M40" i="6"/>
  <c r="L40" i="6"/>
  <c r="G40" i="6"/>
  <c r="F40" i="6"/>
  <c r="D40" i="6"/>
  <c r="U39" i="6"/>
  <c r="T39" i="6"/>
  <c r="I39" i="6"/>
  <c r="H39" i="6"/>
  <c r="G39" i="6"/>
  <c r="D39" i="6"/>
  <c r="U38" i="6"/>
  <c r="T38" i="6"/>
  <c r="F38" i="6"/>
  <c r="E38" i="6"/>
  <c r="D38" i="6"/>
  <c r="U37" i="6"/>
  <c r="T37" i="6"/>
  <c r="K37" i="6"/>
  <c r="J37" i="6"/>
  <c r="U36" i="6"/>
  <c r="T36" i="6"/>
  <c r="Q36" i="6"/>
  <c r="P36" i="6"/>
  <c r="D36" i="6"/>
  <c r="U35" i="6"/>
  <c r="T35" i="6"/>
  <c r="D35" i="6"/>
  <c r="U34" i="6"/>
  <c r="T34" i="6"/>
  <c r="P34" i="6"/>
  <c r="D34" i="6"/>
  <c r="U33" i="6"/>
  <c r="T33" i="6"/>
  <c r="M33" i="6"/>
  <c r="L33" i="6"/>
  <c r="U32" i="6"/>
  <c r="T32" i="6"/>
  <c r="P32" i="6"/>
  <c r="U31" i="6"/>
  <c r="T31" i="6"/>
  <c r="Q31" i="6"/>
  <c r="P31" i="6"/>
  <c r="L31" i="6"/>
  <c r="U30" i="6"/>
  <c r="T30" i="6"/>
  <c r="D30" i="6"/>
  <c r="U29" i="6"/>
  <c r="T29" i="6"/>
  <c r="U28" i="6"/>
  <c r="T28" i="6"/>
  <c r="N28" i="6"/>
  <c r="L28" i="6"/>
  <c r="U27" i="6"/>
  <c r="T27" i="6"/>
  <c r="R27" i="6"/>
  <c r="D27" i="6"/>
  <c r="U26" i="6"/>
  <c r="T26" i="6"/>
  <c r="H26" i="6"/>
  <c r="U25" i="6"/>
  <c r="T25" i="6"/>
  <c r="J25" i="6"/>
  <c r="D25" i="6"/>
  <c r="U24" i="6"/>
  <c r="T24" i="6"/>
  <c r="S24" i="6"/>
  <c r="M24" i="6"/>
  <c r="L24" i="6"/>
  <c r="D24" i="6"/>
  <c r="U23" i="6"/>
  <c r="T23" i="6"/>
  <c r="P23" i="6"/>
  <c r="F23" i="6"/>
  <c r="U22" i="6"/>
  <c r="T22" i="6"/>
  <c r="U21" i="6"/>
  <c r="T21" i="6"/>
  <c r="O21" i="6"/>
  <c r="N21" i="6"/>
  <c r="D21" i="6"/>
  <c r="U20" i="6"/>
  <c r="T20" i="6"/>
  <c r="U19" i="6"/>
  <c r="T19" i="6"/>
  <c r="N19" i="6"/>
  <c r="D19" i="6"/>
  <c r="U18" i="6"/>
  <c r="T18" i="6"/>
  <c r="U17" i="6"/>
  <c r="T17" i="6"/>
  <c r="Q17" i="6"/>
  <c r="O17" i="6"/>
  <c r="N17" i="6"/>
  <c r="D17" i="6"/>
  <c r="U16" i="6"/>
  <c r="T16" i="6"/>
  <c r="S16" i="6"/>
  <c r="U15" i="6"/>
  <c r="T15" i="6"/>
  <c r="D15" i="6"/>
  <c r="U14" i="6"/>
  <c r="T14" i="6"/>
  <c r="M14" i="6"/>
  <c r="D14" i="6"/>
  <c r="U13" i="6"/>
  <c r="T13" i="6"/>
  <c r="O13" i="6"/>
  <c r="D13" i="6"/>
  <c r="U12" i="6"/>
  <c r="T12" i="6"/>
  <c r="S12" i="6"/>
  <c r="R12" i="6"/>
  <c r="J12" i="6"/>
  <c r="D12" i="6"/>
  <c r="U11" i="6"/>
  <c r="T11" i="6"/>
  <c r="I11" i="6"/>
  <c r="D11" i="6"/>
  <c r="U10" i="6"/>
  <c r="T10" i="6"/>
  <c r="K10" i="6"/>
  <c r="U9" i="6"/>
  <c r="T9" i="6"/>
  <c r="O9" i="6"/>
  <c r="D9" i="6"/>
  <c r="U8" i="6"/>
  <c r="T8" i="6"/>
  <c r="S8" i="6"/>
  <c r="L8" i="6"/>
  <c r="U22" i="5"/>
  <c r="T22" i="5"/>
  <c r="U21" i="5"/>
  <c r="T21" i="5"/>
  <c r="Q21" i="5"/>
  <c r="E21" i="5"/>
  <c r="U20" i="5"/>
  <c r="T20" i="5"/>
  <c r="U19" i="5"/>
  <c r="T19" i="5"/>
  <c r="M19" i="5"/>
  <c r="L19" i="5"/>
  <c r="U18" i="5"/>
  <c r="T18" i="5"/>
  <c r="U17" i="5"/>
  <c r="T17" i="5"/>
  <c r="L17" i="5"/>
  <c r="D17" i="5"/>
  <c r="U16" i="5"/>
  <c r="T16" i="5"/>
  <c r="M16" i="5"/>
  <c r="U15" i="5"/>
  <c r="T15" i="5"/>
  <c r="H15" i="5"/>
  <c r="D15" i="5"/>
  <c r="U14" i="5"/>
  <c r="T14" i="5"/>
  <c r="O14" i="5"/>
  <c r="U13" i="5"/>
  <c r="T13" i="5"/>
  <c r="Q13" i="5"/>
  <c r="P13" i="5"/>
  <c r="I13" i="5"/>
  <c r="U12" i="5"/>
  <c r="T12" i="5"/>
  <c r="I12" i="5"/>
  <c r="H12" i="5"/>
  <c r="U11" i="5"/>
  <c r="T11" i="5"/>
  <c r="P11" i="5"/>
  <c r="K11" i="5"/>
  <c r="U10" i="5"/>
  <c r="T10" i="5"/>
  <c r="Q10" i="5"/>
  <c r="D10" i="5"/>
  <c r="U9" i="5"/>
  <c r="T9" i="5"/>
  <c r="U8" i="5"/>
  <c r="T8" i="5"/>
  <c r="M8" i="5"/>
  <c r="L8" i="5"/>
  <c r="G8" i="5"/>
  <c r="U16" i="4"/>
  <c r="T16" i="4"/>
  <c r="L16" i="4"/>
  <c r="U15" i="4"/>
  <c r="T15" i="4"/>
  <c r="U14" i="4"/>
  <c r="T14" i="4"/>
  <c r="I14" i="4"/>
  <c r="H14" i="4"/>
  <c r="U13" i="4"/>
  <c r="T13" i="4"/>
  <c r="I13" i="4"/>
  <c r="D13" i="4"/>
  <c r="U12" i="4"/>
  <c r="T12" i="4"/>
  <c r="Q12" i="4"/>
  <c r="U11" i="4"/>
  <c r="T11" i="4"/>
  <c r="P11" i="4"/>
  <c r="U10" i="4"/>
  <c r="T10" i="4"/>
  <c r="S10" i="4"/>
  <c r="D10" i="4"/>
  <c r="U9" i="4"/>
  <c r="T9" i="4"/>
  <c r="L9" i="4"/>
  <c r="U8" i="4"/>
  <c r="T8" i="4"/>
  <c r="L8" i="4"/>
  <c r="U16" i="2"/>
  <c r="T16" i="2"/>
  <c r="Q16" i="2"/>
  <c r="I16" i="2"/>
  <c r="U15" i="2"/>
  <c r="T15" i="2"/>
  <c r="P15" i="2"/>
  <c r="M15" i="2"/>
  <c r="I15" i="2"/>
  <c r="H15" i="2"/>
  <c r="E15" i="2"/>
  <c r="U14" i="2"/>
  <c r="T14" i="2"/>
  <c r="Q14" i="2"/>
  <c r="H14" i="2"/>
  <c r="U13" i="2"/>
  <c r="T13" i="2"/>
  <c r="Q13" i="2"/>
  <c r="P13" i="2"/>
  <c r="E13" i="2"/>
  <c r="U12" i="2"/>
  <c r="T12" i="2"/>
  <c r="E12" i="2"/>
  <c r="U11" i="2"/>
  <c r="T11" i="2"/>
  <c r="M11" i="2"/>
  <c r="D11" i="2"/>
  <c r="U10" i="2"/>
  <c r="T10" i="2"/>
  <c r="L10" i="2"/>
  <c r="U9" i="2"/>
  <c r="T9" i="2"/>
  <c r="L9" i="2"/>
  <c r="U8" i="2"/>
  <c r="T8" i="2"/>
  <c r="O8" i="2"/>
  <c r="G8" i="2"/>
  <c r="U11" i="17"/>
  <c r="T11" i="17"/>
  <c r="D11" i="17"/>
  <c r="U10" i="17"/>
  <c r="T10" i="17"/>
  <c r="U14" i="1"/>
  <c r="T14" i="1"/>
  <c r="M14" i="1"/>
  <c r="E14" i="1"/>
  <c r="U13" i="1"/>
  <c r="T13" i="1"/>
  <c r="Q13" i="1"/>
  <c r="I13" i="1"/>
  <c r="U12" i="1"/>
  <c r="T12" i="1"/>
  <c r="Q12" i="1"/>
  <c r="P12" i="1"/>
  <c r="O12" i="1"/>
  <c r="N12" i="1"/>
  <c r="M12" i="1"/>
  <c r="E12" i="1"/>
  <c r="U11" i="1"/>
  <c r="T11" i="1"/>
  <c r="Q11" i="1"/>
  <c r="I11" i="1"/>
  <c r="D11" i="1"/>
  <c r="U10" i="1"/>
  <c r="T10" i="1"/>
  <c r="M10" i="1"/>
  <c r="E10" i="1"/>
  <c r="U9" i="1"/>
  <c r="T9" i="1"/>
  <c r="Q9" i="1"/>
  <c r="L9" i="1"/>
  <c r="I9" i="1"/>
  <c r="U8" i="1"/>
  <c r="T8" i="1"/>
  <c r="S8" i="1"/>
  <c r="N8" i="1"/>
  <c r="L8" i="1"/>
  <c r="K8" i="1"/>
  <c r="D8" i="1"/>
  <c r="U9" i="17"/>
  <c r="T9" i="17"/>
  <c r="E9" i="17"/>
  <c r="D9" i="17"/>
  <c r="U8" i="17"/>
  <c r="T8" i="17"/>
  <c r="R8" i="17"/>
  <c r="P8" i="17"/>
  <c r="N8" i="17"/>
  <c r="J8" i="17"/>
  <c r="G8" i="17"/>
  <c r="F8" i="17"/>
  <c r="E8" i="17" l="1"/>
  <c r="D8" i="17"/>
  <c r="Q13" i="7"/>
  <c r="P13" i="7"/>
  <c r="O34" i="7"/>
  <c r="N34" i="7"/>
  <c r="Q12" i="8"/>
  <c r="P12" i="8"/>
  <c r="Q16" i="8"/>
  <c r="P16" i="8"/>
  <c r="E31" i="8"/>
  <c r="D31" i="8"/>
  <c r="O33" i="8"/>
  <c r="N33" i="8"/>
  <c r="S14" i="16"/>
  <c r="R14" i="16"/>
  <c r="S16" i="16"/>
  <c r="R16" i="16"/>
  <c r="O20" i="16"/>
  <c r="N20" i="16"/>
  <c r="M23" i="9"/>
  <c r="L23" i="9"/>
  <c r="O37" i="9"/>
  <c r="N37" i="9"/>
  <c r="G12" i="10"/>
  <c r="F12" i="10"/>
  <c r="Q20" i="10"/>
  <c r="P20" i="10"/>
  <c r="K21" i="10"/>
  <c r="J21" i="10"/>
  <c r="G22" i="10"/>
  <c r="F22" i="10"/>
  <c r="O23" i="10"/>
  <c r="N23" i="10"/>
  <c r="K26" i="10"/>
  <c r="J26" i="10"/>
  <c r="Q32" i="10"/>
  <c r="P32" i="10"/>
  <c r="K33" i="10"/>
  <c r="J33" i="10"/>
  <c r="K14" i="15"/>
  <c r="J14" i="15"/>
  <c r="S15" i="15"/>
  <c r="R15" i="15"/>
  <c r="M18" i="15"/>
  <c r="L18" i="15"/>
  <c r="G19" i="15"/>
  <c r="F19" i="15"/>
  <c r="H12" i="11"/>
  <c r="I12" i="11"/>
  <c r="V15" i="11"/>
  <c r="D15" i="11"/>
  <c r="G21" i="11"/>
  <c r="G27" i="11"/>
  <c r="U27" i="11"/>
  <c r="U21" i="11"/>
  <c r="K26" i="11"/>
  <c r="J26" i="11"/>
  <c r="S33" i="11"/>
  <c r="R33" i="11"/>
  <c r="M34" i="11"/>
  <c r="L34" i="11"/>
  <c r="G35" i="11"/>
  <c r="F35" i="11"/>
  <c r="G8" i="12"/>
  <c r="F8" i="12"/>
  <c r="Q9" i="12"/>
  <c r="P9" i="12"/>
  <c r="M8" i="13"/>
  <c r="L8" i="13"/>
  <c r="O9" i="1"/>
  <c r="N9" i="1"/>
  <c r="Q9" i="2"/>
  <c r="P9" i="2"/>
  <c r="K13" i="4"/>
  <c r="J13" i="4"/>
  <c r="I11" i="5"/>
  <c r="H11" i="5"/>
  <c r="E14" i="5"/>
  <c r="D14" i="5"/>
  <c r="S17" i="5"/>
  <c r="R17" i="5"/>
  <c r="I8" i="6"/>
  <c r="H8" i="6"/>
  <c r="K11" i="6"/>
  <c r="J11" i="6"/>
  <c r="M17" i="6"/>
  <c r="L17" i="6"/>
  <c r="V29" i="6"/>
  <c r="D29" i="6"/>
  <c r="G34" i="6"/>
  <c r="F34" i="6"/>
  <c r="K16" i="7"/>
  <c r="J16" i="7"/>
  <c r="G21" i="7"/>
  <c r="F21" i="7"/>
  <c r="I18" i="8"/>
  <c r="H18" i="8"/>
  <c r="I8" i="16"/>
  <c r="H8" i="16"/>
  <c r="Q12" i="16"/>
  <c r="P12" i="16"/>
  <c r="G14" i="16"/>
  <c r="F14" i="16"/>
  <c r="G16" i="16"/>
  <c r="F16" i="16"/>
  <c r="K17" i="16"/>
  <c r="J17" i="16"/>
  <c r="E22" i="16"/>
  <c r="D22" i="16"/>
  <c r="G16" i="9"/>
  <c r="F16" i="9"/>
  <c r="Q30" i="9"/>
  <c r="P30" i="9"/>
  <c r="M9" i="10"/>
  <c r="L9" i="10"/>
  <c r="I19" i="10"/>
  <c r="H19" i="10"/>
  <c r="Q25" i="10"/>
  <c r="P25" i="10"/>
  <c r="S29" i="10"/>
  <c r="R29" i="10"/>
  <c r="O30" i="10"/>
  <c r="N30" i="10"/>
  <c r="K31" i="10"/>
  <c r="J31" i="10"/>
  <c r="G36" i="10"/>
  <c r="F36" i="10"/>
  <c r="S36" i="10"/>
  <c r="R36" i="10"/>
  <c r="M37" i="10"/>
  <c r="L37" i="10"/>
  <c r="I38" i="10"/>
  <c r="H38" i="10"/>
  <c r="P39" i="10"/>
  <c r="Q39" i="10"/>
  <c r="E15" i="15"/>
  <c r="D15" i="15"/>
  <c r="S17" i="15"/>
  <c r="R17" i="15"/>
  <c r="Q8" i="11"/>
  <c r="P8" i="11"/>
  <c r="M11" i="11"/>
  <c r="L11" i="11"/>
  <c r="Q13" i="11"/>
  <c r="P13" i="11"/>
  <c r="K14" i="11"/>
  <c r="J14" i="11"/>
  <c r="S15" i="11"/>
  <c r="R15" i="11"/>
  <c r="M23" i="11"/>
  <c r="L23" i="11"/>
  <c r="I24" i="11"/>
  <c r="H24" i="11"/>
  <c r="Q25" i="11"/>
  <c r="P25" i="11"/>
  <c r="K10" i="12"/>
  <c r="J10" i="12"/>
  <c r="S11" i="12"/>
  <c r="R11" i="12"/>
  <c r="I13" i="12"/>
  <c r="H13" i="12"/>
  <c r="V14" i="12"/>
  <c r="D14" i="12"/>
  <c r="S14" i="12"/>
  <c r="R14" i="12"/>
  <c r="I16" i="14"/>
  <c r="H16" i="14"/>
  <c r="O15" i="13"/>
  <c r="N15" i="13"/>
  <c r="K16" i="13"/>
  <c r="J16" i="13"/>
  <c r="E17" i="13"/>
  <c r="D17" i="13"/>
  <c r="M18" i="13"/>
  <c r="L18" i="13"/>
  <c r="G19" i="13"/>
  <c r="F19" i="13"/>
  <c r="Q34" i="13"/>
  <c r="P34" i="13"/>
  <c r="M35" i="13"/>
  <c r="L35" i="13"/>
  <c r="I36" i="13"/>
  <c r="H36" i="13"/>
  <c r="O47" i="13"/>
  <c r="N47" i="13"/>
  <c r="I48" i="13"/>
  <c r="H48" i="13"/>
  <c r="V49" i="13"/>
  <c r="D49" i="13"/>
  <c r="O50" i="13"/>
  <c r="N50" i="13"/>
  <c r="K51" i="13"/>
  <c r="J51" i="13"/>
  <c r="G52" i="13"/>
  <c r="F52" i="13"/>
  <c r="D14" i="1"/>
  <c r="H9" i="1"/>
  <c r="L14" i="6"/>
  <c r="O9" i="17"/>
  <c r="N9" i="17"/>
  <c r="K13" i="1"/>
  <c r="J13" i="1"/>
  <c r="Q10" i="17"/>
  <c r="P10" i="17"/>
  <c r="M11" i="17"/>
  <c r="L11" i="17"/>
  <c r="I8" i="2"/>
  <c r="H8" i="2"/>
  <c r="E9" i="2"/>
  <c r="D9" i="2"/>
  <c r="S9" i="2"/>
  <c r="R9" i="2"/>
  <c r="M10" i="2"/>
  <c r="I11" i="2"/>
  <c r="H11" i="2"/>
  <c r="I14" i="2"/>
  <c r="Q15" i="2"/>
  <c r="M16" i="2"/>
  <c r="L16" i="2"/>
  <c r="I8" i="4"/>
  <c r="H8" i="4"/>
  <c r="E9" i="4"/>
  <c r="D9" i="4"/>
  <c r="S9" i="4"/>
  <c r="R9" i="4"/>
  <c r="O10" i="4"/>
  <c r="N10" i="4"/>
  <c r="I11" i="4"/>
  <c r="H11" i="4"/>
  <c r="S12" i="4"/>
  <c r="R12" i="4"/>
  <c r="M13" i="4"/>
  <c r="L13" i="4"/>
  <c r="S15" i="4"/>
  <c r="R15" i="4"/>
  <c r="M16" i="4"/>
  <c r="I8" i="5"/>
  <c r="H8" i="5"/>
  <c r="S9" i="5"/>
  <c r="R9" i="5"/>
  <c r="O10" i="5"/>
  <c r="N10" i="5"/>
  <c r="E12" i="5"/>
  <c r="D12" i="5"/>
  <c r="S12" i="5"/>
  <c r="R12" i="5"/>
  <c r="M13" i="5"/>
  <c r="L13" i="5"/>
  <c r="G14" i="5"/>
  <c r="F14" i="5"/>
  <c r="Q15" i="5"/>
  <c r="P15" i="5"/>
  <c r="G17" i="5"/>
  <c r="F17" i="5"/>
  <c r="Q18" i="5"/>
  <c r="P18" i="5"/>
  <c r="G20" i="5"/>
  <c r="F20" i="5"/>
  <c r="S21" i="5"/>
  <c r="R21" i="5"/>
  <c r="O22" i="5"/>
  <c r="N22" i="5"/>
  <c r="K8" i="6"/>
  <c r="J8" i="6"/>
  <c r="Q10" i="6"/>
  <c r="P10" i="6"/>
  <c r="M11" i="6"/>
  <c r="L11" i="6"/>
  <c r="I12" i="6"/>
  <c r="H12" i="6"/>
  <c r="Q13" i="6"/>
  <c r="P13" i="6"/>
  <c r="K14" i="6"/>
  <c r="J14" i="6"/>
  <c r="G15" i="6"/>
  <c r="F15" i="6"/>
  <c r="I18" i="6"/>
  <c r="H18" i="6"/>
  <c r="S19" i="6"/>
  <c r="R19" i="6"/>
  <c r="O20" i="6"/>
  <c r="N20" i="6"/>
  <c r="K21" i="6"/>
  <c r="J21" i="6"/>
  <c r="E22" i="6"/>
  <c r="D22" i="6"/>
  <c r="O23" i="6"/>
  <c r="N23" i="6"/>
  <c r="I24" i="6"/>
  <c r="H24" i="6"/>
  <c r="O25" i="6"/>
  <c r="N25" i="6"/>
  <c r="I26" i="6"/>
  <c r="S27" i="6"/>
  <c r="M28" i="6"/>
  <c r="G29" i="6"/>
  <c r="F29" i="6"/>
  <c r="S30" i="6"/>
  <c r="R30" i="6"/>
  <c r="M31" i="6"/>
  <c r="G32" i="6"/>
  <c r="F32" i="6"/>
  <c r="O33" i="6"/>
  <c r="N33" i="6"/>
  <c r="I34" i="6"/>
  <c r="H34" i="6"/>
  <c r="S35" i="6"/>
  <c r="R35" i="6"/>
  <c r="M36" i="6"/>
  <c r="L36" i="6"/>
  <c r="G37" i="6"/>
  <c r="F37" i="6"/>
  <c r="M38" i="6"/>
  <c r="L38" i="6"/>
  <c r="O40" i="6"/>
  <c r="N40" i="6"/>
  <c r="O42" i="6"/>
  <c r="N42" i="6"/>
  <c r="I43" i="6"/>
  <c r="H43" i="6"/>
  <c r="I45" i="6"/>
  <c r="H45" i="6"/>
  <c r="O9" i="7"/>
  <c r="N9" i="7"/>
  <c r="G10" i="7"/>
  <c r="Q11" i="7"/>
  <c r="P11" i="7"/>
  <c r="I12" i="7"/>
  <c r="H12" i="7"/>
  <c r="K14" i="7"/>
  <c r="J14" i="7"/>
  <c r="G15" i="7"/>
  <c r="F15" i="7"/>
  <c r="S15" i="7"/>
  <c r="M16" i="7"/>
  <c r="L16" i="7"/>
  <c r="G17" i="7"/>
  <c r="F17" i="7"/>
  <c r="S17" i="7"/>
  <c r="R17" i="7"/>
  <c r="M18" i="7"/>
  <c r="L18" i="7"/>
  <c r="I19" i="7"/>
  <c r="H19" i="7"/>
  <c r="O22" i="7"/>
  <c r="N22" i="7"/>
  <c r="I23" i="7"/>
  <c r="H23" i="7"/>
  <c r="E24" i="7"/>
  <c r="D24" i="7"/>
  <c r="S24" i="7"/>
  <c r="R24" i="7"/>
  <c r="M25" i="7"/>
  <c r="L25" i="7"/>
  <c r="I26" i="7"/>
  <c r="H26" i="7"/>
  <c r="E27" i="7"/>
  <c r="D27" i="7"/>
  <c r="S27" i="7"/>
  <c r="R27" i="7"/>
  <c r="M28" i="7"/>
  <c r="G29" i="7"/>
  <c r="F29" i="7"/>
  <c r="M30" i="7"/>
  <c r="L30" i="7"/>
  <c r="I31" i="7"/>
  <c r="H31" i="7"/>
  <c r="O32" i="7"/>
  <c r="Q34" i="7"/>
  <c r="P34" i="7"/>
  <c r="M35" i="7"/>
  <c r="L35" i="7"/>
  <c r="E36" i="7"/>
  <c r="D36" i="7"/>
  <c r="S36" i="7"/>
  <c r="R36" i="7"/>
  <c r="S38" i="7"/>
  <c r="R38" i="7"/>
  <c r="M39" i="7"/>
  <c r="I40" i="7"/>
  <c r="H40" i="7"/>
  <c r="Q8" i="8"/>
  <c r="P8" i="8"/>
  <c r="I9" i="8"/>
  <c r="H9" i="8"/>
  <c r="E10" i="8"/>
  <c r="D10" i="8"/>
  <c r="S10" i="8"/>
  <c r="R10" i="8"/>
  <c r="G12" i="8"/>
  <c r="F12" i="8"/>
  <c r="S12" i="8"/>
  <c r="R12" i="8"/>
  <c r="K13" i="8"/>
  <c r="J13" i="8"/>
  <c r="E14" i="8"/>
  <c r="Q14" i="8"/>
  <c r="E16" i="8"/>
  <c r="S16" i="8"/>
  <c r="R16" i="8"/>
  <c r="O17" i="8"/>
  <c r="N17" i="8"/>
  <c r="K18" i="8"/>
  <c r="J18" i="8"/>
  <c r="E19" i="8"/>
  <c r="D19" i="8"/>
  <c r="Q19" i="8"/>
  <c r="M20" i="8"/>
  <c r="L20" i="8"/>
  <c r="I21" i="8"/>
  <c r="H21" i="8"/>
  <c r="M23" i="8"/>
  <c r="L23" i="8"/>
  <c r="G24" i="8"/>
  <c r="F24" i="8"/>
  <c r="S24" i="8"/>
  <c r="M25" i="8"/>
  <c r="L25" i="8"/>
  <c r="G26" i="8"/>
  <c r="F26" i="8"/>
  <c r="Q27" i="8"/>
  <c r="P27" i="8"/>
  <c r="E29" i="8"/>
  <c r="D29" i="8"/>
  <c r="S29" i="8"/>
  <c r="R29" i="8"/>
  <c r="M30" i="8"/>
  <c r="L30" i="8"/>
  <c r="Q31" i="8"/>
  <c r="P31" i="8"/>
  <c r="Q33" i="8"/>
  <c r="P33" i="8"/>
  <c r="K34" i="8"/>
  <c r="O35" i="8"/>
  <c r="I36" i="8"/>
  <c r="H36" i="8"/>
  <c r="O37" i="8"/>
  <c r="K8" i="16"/>
  <c r="J8" i="16"/>
  <c r="Q9" i="16"/>
  <c r="M10" i="16"/>
  <c r="L10" i="16"/>
  <c r="G11" i="16"/>
  <c r="F11" i="16"/>
  <c r="S12" i="16"/>
  <c r="R12" i="16"/>
  <c r="M13" i="16"/>
  <c r="L13" i="16"/>
  <c r="O15" i="16"/>
  <c r="N15" i="16"/>
  <c r="I16" i="16"/>
  <c r="H16" i="16"/>
  <c r="E18" i="16"/>
  <c r="Q18" i="16"/>
  <c r="K19" i="16"/>
  <c r="J19" i="16"/>
  <c r="Q20" i="16"/>
  <c r="P20" i="16"/>
  <c r="K21" i="16"/>
  <c r="J21" i="16"/>
  <c r="G22" i="16"/>
  <c r="F22" i="16"/>
  <c r="O23" i="16"/>
  <c r="K24" i="16"/>
  <c r="J24" i="16"/>
  <c r="Q25" i="16"/>
  <c r="P25" i="16"/>
  <c r="K26" i="16"/>
  <c r="J26" i="16"/>
  <c r="K28" i="16"/>
  <c r="J28" i="16"/>
  <c r="E8" i="9"/>
  <c r="M9" i="9"/>
  <c r="L9" i="9"/>
  <c r="H21" i="9"/>
  <c r="H10" i="9"/>
  <c r="Q11" i="9"/>
  <c r="K12" i="9"/>
  <c r="J12" i="9"/>
  <c r="Q13" i="9"/>
  <c r="P13" i="9"/>
  <c r="K14" i="9"/>
  <c r="J14" i="9"/>
  <c r="K18" i="9"/>
  <c r="J18" i="9"/>
  <c r="G19" i="9"/>
  <c r="F19" i="9"/>
  <c r="Q20" i="9"/>
  <c r="G22" i="9"/>
  <c r="F22" i="9"/>
  <c r="O23" i="9"/>
  <c r="N23" i="9"/>
  <c r="I24" i="9"/>
  <c r="H24" i="9"/>
  <c r="E25" i="9"/>
  <c r="D25" i="9"/>
  <c r="K26" i="9"/>
  <c r="J26" i="9"/>
  <c r="O28" i="9"/>
  <c r="K29" i="9"/>
  <c r="J29" i="9"/>
  <c r="S30" i="9"/>
  <c r="R30" i="9"/>
  <c r="O31" i="9"/>
  <c r="N31" i="9"/>
  <c r="I32" i="9"/>
  <c r="H32" i="9"/>
  <c r="I34" i="9"/>
  <c r="H34" i="9"/>
  <c r="Q39" i="9"/>
  <c r="K40" i="9"/>
  <c r="J40" i="9"/>
  <c r="G8" i="10"/>
  <c r="F8" i="10"/>
  <c r="O9" i="10"/>
  <c r="N9" i="10"/>
  <c r="I10" i="10"/>
  <c r="O11" i="10"/>
  <c r="I12" i="10"/>
  <c r="H12" i="10"/>
  <c r="Q13" i="10"/>
  <c r="P13" i="10"/>
  <c r="M14" i="10"/>
  <c r="L14" i="10"/>
  <c r="G15" i="10"/>
  <c r="F15" i="10"/>
  <c r="O16" i="10"/>
  <c r="N16" i="10"/>
  <c r="Q18" i="10"/>
  <c r="K19" i="10"/>
  <c r="J19" i="10"/>
  <c r="E20" i="10"/>
  <c r="D20" i="10"/>
  <c r="S20" i="10"/>
  <c r="R20" i="10"/>
  <c r="M21" i="10"/>
  <c r="L21" i="10"/>
  <c r="I22" i="10"/>
  <c r="H22" i="10"/>
  <c r="I24" i="10"/>
  <c r="S25" i="10"/>
  <c r="R25" i="10"/>
  <c r="M26" i="10"/>
  <c r="L26" i="10"/>
  <c r="G27" i="10"/>
  <c r="F27" i="10"/>
  <c r="S27" i="10"/>
  <c r="R27" i="10"/>
  <c r="Q30" i="10"/>
  <c r="P30" i="10"/>
  <c r="L31" i="10"/>
  <c r="M31" i="10"/>
  <c r="S39" i="10"/>
  <c r="R39" i="10"/>
  <c r="O10" i="15"/>
  <c r="N10" i="15"/>
  <c r="G11" i="15"/>
  <c r="F11" i="15"/>
  <c r="S11" i="15"/>
  <c r="R11" i="15"/>
  <c r="Q13" i="15"/>
  <c r="P13" i="15"/>
  <c r="M14" i="15"/>
  <c r="L14" i="15"/>
  <c r="G15" i="15"/>
  <c r="F15" i="15"/>
  <c r="M16" i="15"/>
  <c r="G17" i="15"/>
  <c r="F17" i="15"/>
  <c r="O18" i="15"/>
  <c r="N18" i="15"/>
  <c r="I19" i="15"/>
  <c r="H19" i="15"/>
  <c r="E8" i="11"/>
  <c r="D8" i="11"/>
  <c r="S8" i="11"/>
  <c r="R8" i="11"/>
  <c r="K9" i="11"/>
  <c r="J9" i="11"/>
  <c r="E10" i="11"/>
  <c r="S10" i="11"/>
  <c r="R10" i="11"/>
  <c r="N11" i="11"/>
  <c r="O11" i="11"/>
  <c r="K12" i="11"/>
  <c r="J12" i="11"/>
  <c r="D13" i="11"/>
  <c r="E13" i="11"/>
  <c r="G17" i="11"/>
  <c r="F17" i="11"/>
  <c r="O18" i="11"/>
  <c r="N18" i="11"/>
  <c r="I19" i="11"/>
  <c r="H19" i="11"/>
  <c r="O20" i="11"/>
  <c r="N20" i="11"/>
  <c r="H21" i="11"/>
  <c r="H27" i="11"/>
  <c r="E22" i="11"/>
  <c r="D22" i="11"/>
  <c r="S22" i="11"/>
  <c r="R22" i="11"/>
  <c r="N23" i="11"/>
  <c r="O23" i="11"/>
  <c r="M32" i="11"/>
  <c r="L32" i="11"/>
  <c r="G33" i="11"/>
  <c r="F33" i="11"/>
  <c r="E36" i="11"/>
  <c r="D36" i="11"/>
  <c r="M37" i="11"/>
  <c r="L37" i="11"/>
  <c r="I8" i="12"/>
  <c r="H8" i="12"/>
  <c r="S9" i="12"/>
  <c r="R9" i="12"/>
  <c r="M10" i="12"/>
  <c r="L10" i="12"/>
  <c r="E11" i="12"/>
  <c r="O12" i="12"/>
  <c r="N12" i="12"/>
  <c r="K13" i="12"/>
  <c r="J13" i="12"/>
  <c r="O15" i="14"/>
  <c r="N15" i="14"/>
  <c r="K16" i="14"/>
  <c r="J16" i="14"/>
  <c r="E17" i="14"/>
  <c r="R17" i="14"/>
  <c r="S17" i="14"/>
  <c r="G14" i="13"/>
  <c r="F14" i="13"/>
  <c r="Q15" i="13"/>
  <c r="P15" i="13"/>
  <c r="M16" i="13"/>
  <c r="L16" i="13"/>
  <c r="G17" i="13"/>
  <c r="F17" i="13"/>
  <c r="S17" i="13"/>
  <c r="S31" i="13"/>
  <c r="R31" i="13"/>
  <c r="O32" i="13"/>
  <c r="N32" i="13"/>
  <c r="S34" i="13"/>
  <c r="R34" i="13"/>
  <c r="M45" i="13"/>
  <c r="L45" i="13"/>
  <c r="Q47" i="13"/>
  <c r="P47" i="13"/>
  <c r="K48" i="13"/>
  <c r="J48" i="13"/>
  <c r="G49" i="13"/>
  <c r="F49" i="13"/>
  <c r="J8" i="1"/>
  <c r="L11" i="2"/>
  <c r="R10" i="4"/>
  <c r="I8" i="1"/>
  <c r="H8" i="1"/>
  <c r="G11" i="2"/>
  <c r="F11" i="2"/>
  <c r="O13" i="2"/>
  <c r="N13" i="2"/>
  <c r="G8" i="4"/>
  <c r="F8" i="4"/>
  <c r="M10" i="4"/>
  <c r="L10" i="4"/>
  <c r="G14" i="4"/>
  <c r="F14" i="4"/>
  <c r="Q9" i="5"/>
  <c r="P9" i="5"/>
  <c r="K13" i="5"/>
  <c r="J13" i="5"/>
  <c r="K16" i="5"/>
  <c r="J16" i="5"/>
  <c r="V20" i="5"/>
  <c r="D20" i="5"/>
  <c r="G18" i="6"/>
  <c r="F18" i="6"/>
  <c r="I21" i="6"/>
  <c r="H21" i="6"/>
  <c r="G24" i="6"/>
  <c r="F24" i="6"/>
  <c r="M25" i="6"/>
  <c r="L25" i="6"/>
  <c r="Q35" i="6"/>
  <c r="P35" i="6"/>
  <c r="S37" i="6"/>
  <c r="R37" i="6"/>
  <c r="G41" i="6"/>
  <c r="F41" i="6"/>
  <c r="K35" i="7"/>
  <c r="J35" i="7"/>
  <c r="K11" i="8"/>
  <c r="J11" i="8"/>
  <c r="K23" i="8"/>
  <c r="J23" i="8"/>
  <c r="E11" i="16"/>
  <c r="D11" i="16"/>
  <c r="O27" i="16"/>
  <c r="N27" i="16"/>
  <c r="F21" i="9"/>
  <c r="F10" i="9"/>
  <c r="O13" i="9"/>
  <c r="N13" i="9"/>
  <c r="O15" i="9"/>
  <c r="N15" i="9"/>
  <c r="G24" i="9"/>
  <c r="F24" i="9"/>
  <c r="Q25" i="9"/>
  <c r="P25" i="9"/>
  <c r="I29" i="9"/>
  <c r="H29" i="9"/>
  <c r="M31" i="9"/>
  <c r="L31" i="9"/>
  <c r="M33" i="9"/>
  <c r="L33" i="9"/>
  <c r="G34" i="9"/>
  <c r="F34" i="9"/>
  <c r="I36" i="9"/>
  <c r="H36" i="9"/>
  <c r="E15" i="10"/>
  <c r="D15" i="10"/>
  <c r="K11" i="1"/>
  <c r="J11" i="1"/>
  <c r="O10" i="2"/>
  <c r="N10" i="2"/>
  <c r="G15" i="2"/>
  <c r="F15" i="2"/>
  <c r="G9" i="4"/>
  <c r="F9" i="4"/>
  <c r="O13" i="4"/>
  <c r="N13" i="4"/>
  <c r="O13" i="5"/>
  <c r="N13" i="5"/>
  <c r="I17" i="5"/>
  <c r="H17" i="5"/>
  <c r="K18" i="6"/>
  <c r="J18" i="6"/>
  <c r="O31" i="6"/>
  <c r="N31" i="6"/>
  <c r="Q33" i="6"/>
  <c r="P33" i="6"/>
  <c r="K19" i="7"/>
  <c r="J19" i="7"/>
  <c r="G24" i="7"/>
  <c r="F24" i="7"/>
  <c r="K26" i="7"/>
  <c r="J26" i="7"/>
  <c r="I29" i="7"/>
  <c r="H29" i="7"/>
  <c r="Q32" i="7"/>
  <c r="P32" i="7"/>
  <c r="K40" i="7"/>
  <c r="J40" i="7"/>
  <c r="K9" i="8"/>
  <c r="J9" i="8"/>
  <c r="O30" i="8"/>
  <c r="N30" i="8"/>
  <c r="S31" i="8"/>
  <c r="R31" i="8"/>
  <c r="E35" i="8"/>
  <c r="D35" i="8"/>
  <c r="S18" i="16"/>
  <c r="R18" i="16"/>
  <c r="M26" i="16"/>
  <c r="L26" i="16"/>
  <c r="M28" i="16"/>
  <c r="L28" i="16"/>
  <c r="G8" i="9"/>
  <c r="F8" i="9"/>
  <c r="O9" i="9"/>
  <c r="N9" i="9"/>
  <c r="E15" i="9"/>
  <c r="D15" i="9"/>
  <c r="I19" i="9"/>
  <c r="H19" i="9"/>
  <c r="E20" i="9"/>
  <c r="D20" i="9"/>
  <c r="S20" i="9"/>
  <c r="R20" i="9"/>
  <c r="I22" i="9"/>
  <c r="H22" i="9"/>
  <c r="Q23" i="9"/>
  <c r="P23" i="9"/>
  <c r="K24" i="9"/>
  <c r="J24" i="9"/>
  <c r="G25" i="9"/>
  <c r="F25" i="9"/>
  <c r="Q28" i="9"/>
  <c r="P28" i="9"/>
  <c r="M29" i="9"/>
  <c r="L29" i="9"/>
  <c r="G30" i="9"/>
  <c r="F30" i="9"/>
  <c r="E35" i="9"/>
  <c r="D35" i="9"/>
  <c r="S39" i="9"/>
  <c r="R39" i="9"/>
  <c r="M40" i="9"/>
  <c r="L40" i="9"/>
  <c r="I8" i="10"/>
  <c r="H8" i="10"/>
  <c r="Q9" i="10"/>
  <c r="P9" i="10"/>
  <c r="G20" i="10"/>
  <c r="F20" i="10"/>
  <c r="O21" i="10"/>
  <c r="N21" i="10"/>
  <c r="K22" i="10"/>
  <c r="J22" i="10"/>
  <c r="E23" i="10"/>
  <c r="D23" i="10"/>
  <c r="O26" i="10"/>
  <c r="N26" i="10"/>
  <c r="I27" i="10"/>
  <c r="H27" i="10"/>
  <c r="R30" i="10"/>
  <c r="S30" i="10"/>
  <c r="O31" i="10"/>
  <c r="N31" i="10"/>
  <c r="O33" i="10"/>
  <c r="N33" i="10"/>
  <c r="I34" i="10"/>
  <c r="H34" i="10"/>
  <c r="Q37" i="10"/>
  <c r="P37" i="10"/>
  <c r="M38" i="10"/>
  <c r="L38" i="10"/>
  <c r="G39" i="10"/>
  <c r="F39" i="10"/>
  <c r="M8" i="15"/>
  <c r="L8" i="15"/>
  <c r="S13" i="15"/>
  <c r="R13" i="15"/>
  <c r="O14" i="15"/>
  <c r="N14" i="15"/>
  <c r="I15" i="15"/>
  <c r="H15" i="15"/>
  <c r="O16" i="15"/>
  <c r="N16" i="15"/>
  <c r="K19" i="15"/>
  <c r="J19" i="15"/>
  <c r="G8" i="11"/>
  <c r="F8" i="11"/>
  <c r="Q11" i="11"/>
  <c r="P11" i="11"/>
  <c r="G13" i="11"/>
  <c r="F13" i="11"/>
  <c r="O14" i="11"/>
  <c r="N14" i="11"/>
  <c r="I15" i="11"/>
  <c r="H15" i="11"/>
  <c r="K19" i="11"/>
  <c r="J19" i="11"/>
  <c r="Q20" i="11"/>
  <c r="P20" i="11"/>
  <c r="J21" i="11"/>
  <c r="J27" i="11"/>
  <c r="G22" i="11"/>
  <c r="F22" i="11"/>
  <c r="Q29" i="11"/>
  <c r="P29" i="11"/>
  <c r="O32" i="11"/>
  <c r="N32" i="11"/>
  <c r="H33" i="11"/>
  <c r="I33" i="11"/>
  <c r="K35" i="11"/>
  <c r="J35" i="11"/>
  <c r="G36" i="11"/>
  <c r="F36" i="11"/>
  <c r="S36" i="11"/>
  <c r="R36" i="11"/>
  <c r="N37" i="11"/>
  <c r="O37" i="11"/>
  <c r="Q15" i="14"/>
  <c r="P15" i="14"/>
  <c r="I14" i="13"/>
  <c r="H14" i="13"/>
  <c r="Q32" i="13"/>
  <c r="P32" i="13"/>
  <c r="K33" i="13"/>
  <c r="J33" i="13"/>
  <c r="S44" i="13"/>
  <c r="R44" i="13"/>
  <c r="O45" i="13"/>
  <c r="N45" i="13"/>
  <c r="P13" i="1"/>
  <c r="D12" i="1"/>
  <c r="L10" i="1"/>
  <c r="H16" i="2"/>
  <c r="P14" i="2"/>
  <c r="R8" i="6"/>
  <c r="R16" i="6"/>
  <c r="L43" i="6"/>
  <c r="R35" i="7"/>
  <c r="G11" i="1"/>
  <c r="F11" i="1"/>
  <c r="M10" i="5"/>
  <c r="L10" i="5"/>
  <c r="M20" i="6"/>
  <c r="L20" i="6"/>
  <c r="E32" i="6"/>
  <c r="D32" i="6"/>
  <c r="E37" i="6"/>
  <c r="D37" i="6"/>
  <c r="S8" i="7"/>
  <c r="R8" i="7"/>
  <c r="O11" i="7"/>
  <c r="N11" i="7"/>
  <c r="I14" i="7"/>
  <c r="H14" i="7"/>
  <c r="K18" i="7"/>
  <c r="J18" i="7"/>
  <c r="S21" i="7"/>
  <c r="R21" i="7"/>
  <c r="K25" i="7"/>
  <c r="J25" i="7"/>
  <c r="K37" i="7"/>
  <c r="J37" i="7"/>
  <c r="Q38" i="7"/>
  <c r="P38" i="7"/>
  <c r="O8" i="8"/>
  <c r="N8" i="8"/>
  <c r="E12" i="8"/>
  <c r="D12" i="8"/>
  <c r="K25" i="8"/>
  <c r="J25" i="8"/>
  <c r="Q29" i="8"/>
  <c r="P29" i="8"/>
  <c r="K10" i="16"/>
  <c r="J10" i="16"/>
  <c r="M15" i="16"/>
  <c r="L15" i="16"/>
  <c r="I18" i="9"/>
  <c r="H18" i="9"/>
  <c r="S22" i="9"/>
  <c r="R22" i="9"/>
  <c r="S27" i="9"/>
  <c r="R27" i="9"/>
  <c r="G32" i="9"/>
  <c r="F32" i="9"/>
  <c r="O13" i="10"/>
  <c r="N13" i="10"/>
  <c r="O10" i="1"/>
  <c r="N10" i="1"/>
  <c r="S15" i="2"/>
  <c r="R15" i="2"/>
  <c r="Q10" i="4"/>
  <c r="P10" i="4"/>
  <c r="I20" i="5"/>
  <c r="H20" i="5"/>
  <c r="E16" i="6"/>
  <c r="D16" i="6"/>
  <c r="I32" i="6"/>
  <c r="H32" i="6"/>
  <c r="K34" i="6"/>
  <c r="J34" i="6"/>
  <c r="I37" i="6"/>
  <c r="H37" i="6"/>
  <c r="G8" i="7"/>
  <c r="F8" i="7"/>
  <c r="O18" i="7"/>
  <c r="N18" i="7"/>
  <c r="O28" i="7"/>
  <c r="N28" i="7"/>
  <c r="O39" i="7"/>
  <c r="N39" i="7"/>
  <c r="G14" i="8"/>
  <c r="F14" i="8"/>
  <c r="Q17" i="8"/>
  <c r="P17" i="8"/>
  <c r="O20" i="8"/>
  <c r="N20" i="8"/>
  <c r="E22" i="8"/>
  <c r="D22" i="8"/>
  <c r="O10" i="16"/>
  <c r="N10" i="16"/>
  <c r="G18" i="16"/>
  <c r="F18" i="16"/>
  <c r="E20" i="16"/>
  <c r="D20" i="16"/>
  <c r="I22" i="16"/>
  <c r="H22" i="16"/>
  <c r="J21" i="9"/>
  <c r="J10" i="9"/>
  <c r="G13" i="9"/>
  <c r="F13" i="9"/>
  <c r="M18" i="9"/>
  <c r="L18" i="9"/>
  <c r="M26" i="9"/>
  <c r="L26" i="9"/>
  <c r="G27" i="9"/>
  <c r="F27" i="9"/>
  <c r="Q31" i="9"/>
  <c r="P31" i="9"/>
  <c r="K34" i="9"/>
  <c r="J34" i="9"/>
  <c r="K10" i="10"/>
  <c r="J10" i="10"/>
  <c r="S13" i="10"/>
  <c r="R13" i="10"/>
  <c r="O14" i="10"/>
  <c r="N14" i="10"/>
  <c r="I15" i="10"/>
  <c r="H15" i="10"/>
  <c r="Q16" i="10"/>
  <c r="P16" i="10"/>
  <c r="I17" i="10"/>
  <c r="I8" i="17"/>
  <c r="H8" i="17"/>
  <c r="S9" i="17"/>
  <c r="R9" i="17"/>
  <c r="M8" i="1"/>
  <c r="G9" i="1"/>
  <c r="F9" i="1"/>
  <c r="Q10" i="1"/>
  <c r="P10" i="1"/>
  <c r="M11" i="1"/>
  <c r="L11" i="1"/>
  <c r="G12" i="1"/>
  <c r="F12" i="1"/>
  <c r="S12" i="1"/>
  <c r="R12" i="1"/>
  <c r="O13" i="1"/>
  <c r="N13" i="1"/>
  <c r="I14" i="1"/>
  <c r="H14" i="1"/>
  <c r="E10" i="17"/>
  <c r="D10" i="17"/>
  <c r="Q11" i="17"/>
  <c r="P11" i="17"/>
  <c r="M8" i="2"/>
  <c r="L8" i="2"/>
  <c r="I9" i="2"/>
  <c r="H9" i="2"/>
  <c r="Q10" i="2"/>
  <c r="P10" i="2"/>
  <c r="I12" i="2"/>
  <c r="H12" i="2"/>
  <c r="S13" i="2"/>
  <c r="R13" i="2"/>
  <c r="M14" i="2"/>
  <c r="L14" i="2"/>
  <c r="I9" i="4"/>
  <c r="H9" i="4"/>
  <c r="M11" i="4"/>
  <c r="L11" i="4"/>
  <c r="G12" i="4"/>
  <c r="F12" i="4"/>
  <c r="Q13" i="4"/>
  <c r="P13" i="4"/>
  <c r="K14" i="4"/>
  <c r="J14" i="4"/>
  <c r="G15" i="4"/>
  <c r="F15" i="4"/>
  <c r="Q16" i="4"/>
  <c r="P16" i="4"/>
  <c r="G9" i="5"/>
  <c r="F9" i="5"/>
  <c r="S10" i="5"/>
  <c r="R10" i="5"/>
  <c r="O11" i="5"/>
  <c r="N11" i="5"/>
  <c r="K14" i="5"/>
  <c r="J14" i="5"/>
  <c r="G15" i="5"/>
  <c r="F15" i="5"/>
  <c r="O16" i="5"/>
  <c r="N16" i="5"/>
  <c r="K17" i="5"/>
  <c r="J17" i="5"/>
  <c r="V18" i="5"/>
  <c r="D18" i="5"/>
  <c r="O19" i="5"/>
  <c r="N19" i="5"/>
  <c r="K20" i="5"/>
  <c r="J20" i="5"/>
  <c r="G21" i="5"/>
  <c r="F21" i="5"/>
  <c r="S22" i="5"/>
  <c r="R22" i="5"/>
  <c r="M8" i="6"/>
  <c r="I9" i="6"/>
  <c r="H9" i="6"/>
  <c r="E10" i="6"/>
  <c r="D10" i="6"/>
  <c r="Q11" i="6"/>
  <c r="P11" i="6"/>
  <c r="K12" i="6"/>
  <c r="O14" i="6"/>
  <c r="N14" i="6"/>
  <c r="K15" i="6"/>
  <c r="J15" i="6"/>
  <c r="G16" i="6"/>
  <c r="F16" i="6"/>
  <c r="M18" i="6"/>
  <c r="L18" i="6"/>
  <c r="I19" i="6"/>
  <c r="H19" i="6"/>
  <c r="S20" i="6"/>
  <c r="R20" i="6"/>
  <c r="I22" i="6"/>
  <c r="H22" i="6"/>
  <c r="E23" i="6"/>
  <c r="D23" i="6"/>
  <c r="Q23" i="6"/>
  <c r="E25" i="6"/>
  <c r="S25" i="6"/>
  <c r="R25" i="6"/>
  <c r="M26" i="6"/>
  <c r="L26" i="6"/>
  <c r="I27" i="6"/>
  <c r="H27" i="6"/>
  <c r="O28" i="6"/>
  <c r="K29" i="6"/>
  <c r="J29" i="6"/>
  <c r="G30" i="6"/>
  <c r="F30" i="6"/>
  <c r="K32" i="6"/>
  <c r="J32" i="6"/>
  <c r="E33" i="6"/>
  <c r="D33" i="6"/>
  <c r="S33" i="6"/>
  <c r="R33" i="6"/>
  <c r="M34" i="6"/>
  <c r="L34" i="6"/>
  <c r="G35" i="6"/>
  <c r="F35" i="6"/>
  <c r="Q38" i="6"/>
  <c r="P38" i="6"/>
  <c r="K39" i="6"/>
  <c r="J39" i="6"/>
  <c r="S40" i="6"/>
  <c r="R40" i="6"/>
  <c r="K41" i="6"/>
  <c r="J41" i="6"/>
  <c r="E42" i="6"/>
  <c r="D42" i="6"/>
  <c r="Q42" i="6"/>
  <c r="K43" i="6"/>
  <c r="E44" i="6"/>
  <c r="Q44" i="6"/>
  <c r="P44" i="6"/>
  <c r="M45" i="6"/>
  <c r="L45" i="6"/>
  <c r="I8" i="7"/>
  <c r="H8" i="7"/>
  <c r="E9" i="7"/>
  <c r="D9" i="7"/>
  <c r="K10" i="7"/>
  <c r="J10" i="7"/>
  <c r="E11" i="7"/>
  <c r="M12" i="7"/>
  <c r="L12" i="7"/>
  <c r="I13" i="7"/>
  <c r="H13" i="7"/>
  <c r="O14" i="7"/>
  <c r="N14" i="7"/>
  <c r="I15" i="7"/>
  <c r="O16" i="7"/>
  <c r="Q18" i="7"/>
  <c r="P18" i="7"/>
  <c r="G20" i="7"/>
  <c r="F20" i="7"/>
  <c r="S20" i="7"/>
  <c r="R20" i="7"/>
  <c r="K21" i="7"/>
  <c r="J21" i="7"/>
  <c r="Q22" i="7"/>
  <c r="M23" i="7"/>
  <c r="L23" i="7"/>
  <c r="I24" i="7"/>
  <c r="H24" i="7"/>
  <c r="Q25" i="7"/>
  <c r="P25" i="7"/>
  <c r="M26" i="7"/>
  <c r="L26" i="7"/>
  <c r="I27" i="7"/>
  <c r="H27" i="7"/>
  <c r="Q28" i="7"/>
  <c r="P28" i="7"/>
  <c r="E30" i="7"/>
  <c r="D30" i="7"/>
  <c r="Q30" i="7"/>
  <c r="P30" i="7"/>
  <c r="M31" i="7"/>
  <c r="L31" i="7"/>
  <c r="G32" i="7"/>
  <c r="F32" i="7"/>
  <c r="S32" i="7"/>
  <c r="R32" i="7"/>
  <c r="M33" i="7"/>
  <c r="L33" i="7"/>
  <c r="O37" i="7"/>
  <c r="N37" i="7"/>
  <c r="G38" i="7"/>
  <c r="F38" i="7"/>
  <c r="Q39" i="7"/>
  <c r="P39" i="7"/>
  <c r="M40" i="7"/>
  <c r="L40" i="7"/>
  <c r="G8" i="8"/>
  <c r="F8" i="8"/>
  <c r="S8" i="8"/>
  <c r="M9" i="8"/>
  <c r="L9" i="8"/>
  <c r="I10" i="8"/>
  <c r="H10" i="8"/>
  <c r="O11" i="8"/>
  <c r="N11" i="8"/>
  <c r="O13" i="8"/>
  <c r="N13" i="8"/>
  <c r="O15" i="8"/>
  <c r="N15" i="8"/>
  <c r="I16" i="8"/>
  <c r="H16" i="8"/>
  <c r="S17" i="8"/>
  <c r="R17" i="8"/>
  <c r="O18" i="8"/>
  <c r="N18" i="8"/>
  <c r="Q20" i="8"/>
  <c r="P20" i="8"/>
  <c r="M21" i="8"/>
  <c r="L21" i="8"/>
  <c r="G22" i="8"/>
  <c r="F22" i="8"/>
  <c r="I24" i="8"/>
  <c r="K26" i="8"/>
  <c r="J26" i="8"/>
  <c r="E27" i="8"/>
  <c r="M28" i="8"/>
  <c r="L28" i="8"/>
  <c r="G29" i="8"/>
  <c r="I31" i="8"/>
  <c r="H31" i="8"/>
  <c r="G33" i="8"/>
  <c r="F33" i="8"/>
  <c r="O34" i="8"/>
  <c r="N34" i="8"/>
  <c r="G35" i="8"/>
  <c r="F35" i="8"/>
  <c r="Q35" i="8"/>
  <c r="M36" i="8"/>
  <c r="L36" i="8"/>
  <c r="E37" i="8"/>
  <c r="S37" i="8"/>
  <c r="R37" i="8"/>
  <c r="M8" i="16"/>
  <c r="G9" i="16"/>
  <c r="F9" i="16"/>
  <c r="Q10" i="16"/>
  <c r="P10" i="16"/>
  <c r="K11" i="16"/>
  <c r="J11" i="16"/>
  <c r="G12" i="16"/>
  <c r="F12" i="16"/>
  <c r="Q13" i="16"/>
  <c r="P13" i="16"/>
  <c r="E15" i="16"/>
  <c r="D15" i="16"/>
  <c r="S15" i="16"/>
  <c r="R15" i="16"/>
  <c r="K16" i="16"/>
  <c r="E17" i="16"/>
  <c r="D17" i="16"/>
  <c r="O17" i="16"/>
  <c r="N17" i="16"/>
  <c r="I18" i="16"/>
  <c r="H18" i="16"/>
  <c r="M19" i="16"/>
  <c r="G20" i="16"/>
  <c r="F20" i="16"/>
  <c r="S20" i="16"/>
  <c r="O21" i="16"/>
  <c r="N21" i="16"/>
  <c r="K22" i="16"/>
  <c r="J22" i="16"/>
  <c r="S23" i="16"/>
  <c r="R23" i="16"/>
  <c r="M24" i="16"/>
  <c r="E25" i="16"/>
  <c r="O26" i="16"/>
  <c r="N26" i="16"/>
  <c r="S27" i="16"/>
  <c r="R27" i="16"/>
  <c r="O28" i="16"/>
  <c r="N28" i="16"/>
  <c r="I8" i="9"/>
  <c r="H8" i="9"/>
  <c r="E9" i="9"/>
  <c r="D9" i="9"/>
  <c r="Q9" i="9"/>
  <c r="P9" i="9"/>
  <c r="L21" i="9"/>
  <c r="L10" i="9"/>
  <c r="G11" i="9"/>
  <c r="F11" i="9"/>
  <c r="I13" i="9"/>
  <c r="H13" i="9"/>
  <c r="S13" i="9"/>
  <c r="M14" i="9"/>
  <c r="G15" i="9"/>
  <c r="F15" i="9"/>
  <c r="K16" i="9"/>
  <c r="J16" i="9"/>
  <c r="E17" i="9"/>
  <c r="D17" i="9"/>
  <c r="S17" i="9"/>
  <c r="R17" i="9"/>
  <c r="O18" i="9"/>
  <c r="N18" i="9"/>
  <c r="K19" i="9"/>
  <c r="J19" i="9"/>
  <c r="G20" i="9"/>
  <c r="F20" i="9"/>
  <c r="K22" i="9"/>
  <c r="J22" i="9"/>
  <c r="S23" i="9"/>
  <c r="R23" i="9"/>
  <c r="M24" i="9"/>
  <c r="L24" i="9"/>
  <c r="I25" i="9"/>
  <c r="H25" i="9"/>
  <c r="I27" i="9"/>
  <c r="H27" i="9"/>
  <c r="S28" i="9"/>
  <c r="R28" i="9"/>
  <c r="O29" i="9"/>
  <c r="N29" i="9"/>
  <c r="I30" i="9"/>
  <c r="H30" i="9"/>
  <c r="K32" i="9"/>
  <c r="E33" i="9"/>
  <c r="D33" i="9"/>
  <c r="Q33" i="9"/>
  <c r="P33" i="9"/>
  <c r="M34" i="9"/>
  <c r="L34" i="9"/>
  <c r="G35" i="9"/>
  <c r="F35" i="9"/>
  <c r="S35" i="9"/>
  <c r="R35" i="9"/>
  <c r="M36" i="9"/>
  <c r="L36" i="9"/>
  <c r="E37" i="9"/>
  <c r="S37" i="9"/>
  <c r="R37" i="9"/>
  <c r="M38" i="9"/>
  <c r="L38" i="9"/>
  <c r="G39" i="9"/>
  <c r="F39" i="9"/>
  <c r="O40" i="9"/>
  <c r="N40" i="9"/>
  <c r="K8" i="10"/>
  <c r="J8" i="10"/>
  <c r="E9" i="10"/>
  <c r="S9" i="10"/>
  <c r="R9" i="10"/>
  <c r="E11" i="10"/>
  <c r="Q11" i="10"/>
  <c r="K12" i="10"/>
  <c r="E13" i="10"/>
  <c r="Q14" i="10"/>
  <c r="P14" i="10"/>
  <c r="K15" i="10"/>
  <c r="J15" i="10"/>
  <c r="E16" i="10"/>
  <c r="D16" i="10"/>
  <c r="S16" i="10"/>
  <c r="R16" i="10"/>
  <c r="K17" i="10"/>
  <c r="J17" i="10"/>
  <c r="G18" i="10"/>
  <c r="F18" i="10"/>
  <c r="S18" i="10"/>
  <c r="M19" i="10"/>
  <c r="I20" i="10"/>
  <c r="H20" i="10"/>
  <c r="Q21" i="10"/>
  <c r="P21" i="10"/>
  <c r="M22" i="10"/>
  <c r="L22" i="10"/>
  <c r="G23" i="10"/>
  <c r="F23" i="10"/>
  <c r="S23" i="10"/>
  <c r="R23" i="10"/>
  <c r="K24" i="10"/>
  <c r="F25" i="10"/>
  <c r="G25" i="10"/>
  <c r="I32" i="10"/>
  <c r="Q33" i="10"/>
  <c r="P33" i="10"/>
  <c r="K34" i="10"/>
  <c r="J34" i="10"/>
  <c r="E35" i="10"/>
  <c r="D35" i="10"/>
  <c r="Q35" i="10"/>
  <c r="K36" i="10"/>
  <c r="S37" i="10"/>
  <c r="R37" i="10"/>
  <c r="O38" i="10"/>
  <c r="N38" i="10"/>
  <c r="I39" i="10"/>
  <c r="H39" i="10"/>
  <c r="O8" i="15"/>
  <c r="N8" i="15"/>
  <c r="I9" i="15"/>
  <c r="H9" i="15"/>
  <c r="Q10" i="15"/>
  <c r="I11" i="15"/>
  <c r="M12" i="15"/>
  <c r="G13" i="15"/>
  <c r="F13" i="15"/>
  <c r="K15" i="15"/>
  <c r="J15" i="15"/>
  <c r="Q16" i="15"/>
  <c r="P16" i="15"/>
  <c r="I17" i="15"/>
  <c r="Q18" i="15"/>
  <c r="M19" i="15"/>
  <c r="L19" i="15"/>
  <c r="H8" i="11"/>
  <c r="I8" i="11"/>
  <c r="O9" i="11"/>
  <c r="N9" i="11"/>
  <c r="I10" i="11"/>
  <c r="H10" i="11"/>
  <c r="K15" i="11"/>
  <c r="J15" i="11"/>
  <c r="E16" i="11"/>
  <c r="D16" i="11"/>
  <c r="O16" i="11"/>
  <c r="N16" i="11"/>
  <c r="I17" i="11"/>
  <c r="Q18" i="11"/>
  <c r="E20" i="11"/>
  <c r="S20" i="11"/>
  <c r="R20" i="11"/>
  <c r="L21" i="11"/>
  <c r="L27" i="11"/>
  <c r="G28" i="11"/>
  <c r="F28" i="11"/>
  <c r="S29" i="11"/>
  <c r="R29" i="11"/>
  <c r="M30" i="11"/>
  <c r="L30" i="11"/>
  <c r="G31" i="11"/>
  <c r="K33" i="11"/>
  <c r="J33" i="11"/>
  <c r="E34" i="11"/>
  <c r="D34" i="11"/>
  <c r="Q34" i="11"/>
  <c r="M35" i="11"/>
  <c r="L35" i="11"/>
  <c r="S15" i="12"/>
  <c r="R15" i="12"/>
  <c r="O16" i="12"/>
  <c r="N16" i="12"/>
  <c r="E8" i="14"/>
  <c r="D8" i="14"/>
  <c r="K10" i="14"/>
  <c r="J10" i="14"/>
  <c r="E11" i="14"/>
  <c r="D11" i="14"/>
  <c r="E15" i="14"/>
  <c r="D15" i="14"/>
  <c r="O13" i="13"/>
  <c r="N13" i="13"/>
  <c r="K27" i="13"/>
  <c r="J27" i="13"/>
  <c r="G28" i="13"/>
  <c r="F28" i="13"/>
  <c r="Q29" i="13"/>
  <c r="P29" i="13"/>
  <c r="K30" i="13"/>
  <c r="J30" i="13"/>
  <c r="S41" i="13"/>
  <c r="R41" i="13"/>
  <c r="O42" i="13"/>
  <c r="N42" i="13"/>
  <c r="K43" i="13"/>
  <c r="J43" i="13"/>
  <c r="G44" i="13"/>
  <c r="F44" i="13"/>
  <c r="N8" i="2"/>
  <c r="F8" i="5"/>
  <c r="H13" i="5"/>
  <c r="P21" i="5"/>
  <c r="N9" i="6"/>
  <c r="P17" i="6"/>
  <c r="M9" i="17"/>
  <c r="L9" i="17"/>
  <c r="K10" i="1"/>
  <c r="J10" i="1"/>
  <c r="S14" i="1"/>
  <c r="R14" i="1"/>
  <c r="Q9" i="4"/>
  <c r="P9" i="4"/>
  <c r="Q30" i="6"/>
  <c r="P30" i="6"/>
  <c r="G45" i="6"/>
  <c r="F45" i="6"/>
  <c r="G19" i="7"/>
  <c r="F19" i="7"/>
  <c r="M22" i="7"/>
  <c r="L22" i="7"/>
  <c r="G31" i="7"/>
  <c r="F31" i="7"/>
  <c r="I33" i="7"/>
  <c r="H33" i="7"/>
  <c r="Q36" i="7"/>
  <c r="P36" i="7"/>
  <c r="G40" i="7"/>
  <c r="F40" i="7"/>
  <c r="I21" i="16"/>
  <c r="H21" i="16"/>
  <c r="S22" i="16"/>
  <c r="R22" i="16"/>
  <c r="I24" i="16"/>
  <c r="H24" i="16"/>
  <c r="O25" i="16"/>
  <c r="N25" i="16"/>
  <c r="I28" i="16"/>
  <c r="H28" i="16"/>
  <c r="M16" i="10"/>
  <c r="L16" i="10"/>
  <c r="Q9" i="17"/>
  <c r="P9" i="17"/>
  <c r="G14" i="1"/>
  <c r="F14" i="1"/>
  <c r="G9" i="2"/>
  <c r="F9" i="2"/>
  <c r="K11" i="2"/>
  <c r="J11" i="2"/>
  <c r="E12" i="4"/>
  <c r="D12" i="4"/>
  <c r="E15" i="4"/>
  <c r="D15" i="4"/>
  <c r="V9" i="5"/>
  <c r="D9" i="5"/>
  <c r="S18" i="5"/>
  <c r="R18" i="5"/>
  <c r="S13" i="6"/>
  <c r="R13" i="6"/>
  <c r="Q25" i="6"/>
  <c r="P25" i="6"/>
  <c r="G27" i="6"/>
  <c r="F27" i="6"/>
  <c r="I29" i="6"/>
  <c r="H29" i="6"/>
  <c r="O36" i="6"/>
  <c r="N36" i="6"/>
  <c r="I10" i="7"/>
  <c r="H10" i="7"/>
  <c r="K12" i="7"/>
  <c r="J12" i="7"/>
  <c r="E32" i="7"/>
  <c r="D32" i="7"/>
  <c r="D34" i="7"/>
  <c r="O35" i="7"/>
  <c r="N35" i="7"/>
  <c r="G10" i="8"/>
  <c r="F10" i="8"/>
  <c r="I12" i="8"/>
  <c r="H12" i="8"/>
  <c r="S14" i="8"/>
  <c r="R14" i="8"/>
  <c r="M18" i="8"/>
  <c r="L18" i="8"/>
  <c r="I26" i="8"/>
  <c r="H26" i="8"/>
  <c r="E33" i="8"/>
  <c r="D33" i="8"/>
  <c r="S33" i="8"/>
  <c r="R33" i="8"/>
  <c r="K36" i="8"/>
  <c r="J36" i="8"/>
  <c r="E9" i="16"/>
  <c r="D9" i="16"/>
  <c r="Q15" i="16"/>
  <c r="P15" i="16"/>
  <c r="K9" i="2"/>
  <c r="J9" i="2"/>
  <c r="S10" i="2"/>
  <c r="R10" i="2"/>
  <c r="K12" i="2"/>
  <c r="J12" i="2"/>
  <c r="O14" i="2"/>
  <c r="N14" i="2"/>
  <c r="S16" i="2"/>
  <c r="R16" i="2"/>
  <c r="O11" i="4"/>
  <c r="N11" i="4"/>
  <c r="M14" i="4"/>
  <c r="L14" i="4"/>
  <c r="G10" i="6"/>
  <c r="F10" i="6"/>
  <c r="I16" i="6"/>
  <c r="H16" i="6"/>
  <c r="S17" i="6"/>
  <c r="R17" i="6"/>
  <c r="E20" i="6"/>
  <c r="D20" i="6"/>
  <c r="G25" i="6"/>
  <c r="F25" i="6"/>
  <c r="O26" i="6"/>
  <c r="N26" i="6"/>
  <c r="K27" i="6"/>
  <c r="J27" i="6"/>
  <c r="E28" i="6"/>
  <c r="D28" i="6"/>
  <c r="Q28" i="6"/>
  <c r="P28" i="6"/>
  <c r="M29" i="6"/>
  <c r="L29" i="6"/>
  <c r="I30" i="6"/>
  <c r="H30" i="6"/>
  <c r="E31" i="6"/>
  <c r="D31" i="6"/>
  <c r="M32" i="6"/>
  <c r="L32" i="6"/>
  <c r="G33" i="6"/>
  <c r="F33" i="6"/>
  <c r="O34" i="6"/>
  <c r="N34" i="6"/>
  <c r="I35" i="6"/>
  <c r="H35" i="6"/>
  <c r="S38" i="6"/>
  <c r="R38" i="6"/>
  <c r="M39" i="6"/>
  <c r="L39" i="6"/>
  <c r="M41" i="6"/>
  <c r="L41" i="6"/>
  <c r="S42" i="6"/>
  <c r="R42" i="6"/>
  <c r="G44" i="6"/>
  <c r="F44" i="6"/>
  <c r="S44" i="6"/>
  <c r="R44" i="6"/>
  <c r="O45" i="6"/>
  <c r="N45" i="6"/>
  <c r="K8" i="7"/>
  <c r="J8" i="7"/>
  <c r="G9" i="7"/>
  <c r="F9" i="7"/>
  <c r="M10" i="7"/>
  <c r="L10" i="7"/>
  <c r="G11" i="7"/>
  <c r="F11" i="7"/>
  <c r="O12" i="7"/>
  <c r="N12" i="7"/>
  <c r="Q14" i="7"/>
  <c r="P14" i="7"/>
  <c r="K15" i="7"/>
  <c r="J15" i="7"/>
  <c r="E16" i="7"/>
  <c r="D16" i="7"/>
  <c r="Q16" i="7"/>
  <c r="P16" i="7"/>
  <c r="E18" i="7"/>
  <c r="D18" i="7"/>
  <c r="S18" i="7"/>
  <c r="R18" i="7"/>
  <c r="O19" i="7"/>
  <c r="N19" i="7"/>
  <c r="I20" i="7"/>
  <c r="H20" i="7"/>
  <c r="S22" i="7"/>
  <c r="R22" i="7"/>
  <c r="O23" i="7"/>
  <c r="N23" i="7"/>
  <c r="K24" i="7"/>
  <c r="J24" i="7"/>
  <c r="E25" i="7"/>
  <c r="D25" i="7"/>
  <c r="S25" i="7"/>
  <c r="R25" i="7"/>
  <c r="O26" i="7"/>
  <c r="N26" i="7"/>
  <c r="K27" i="7"/>
  <c r="J27" i="7"/>
  <c r="E28" i="7"/>
  <c r="D28" i="7"/>
  <c r="S28" i="7"/>
  <c r="R28" i="7"/>
  <c r="S30" i="7"/>
  <c r="R30" i="7"/>
  <c r="O31" i="7"/>
  <c r="N31" i="7"/>
  <c r="O33" i="7"/>
  <c r="N33" i="7"/>
  <c r="E37" i="7"/>
  <c r="D37" i="7"/>
  <c r="I38" i="7"/>
  <c r="H38" i="7"/>
  <c r="E39" i="7"/>
  <c r="D39" i="7"/>
  <c r="S39" i="7"/>
  <c r="R39" i="7"/>
  <c r="O40" i="7"/>
  <c r="N40" i="7"/>
  <c r="I8" i="8"/>
  <c r="H8" i="8"/>
  <c r="O9" i="8"/>
  <c r="N9" i="8"/>
  <c r="K10" i="8"/>
  <c r="J10" i="8"/>
  <c r="Q11" i="8"/>
  <c r="P11" i="8"/>
  <c r="E13" i="8"/>
  <c r="D13" i="8"/>
  <c r="Q13" i="8"/>
  <c r="P13" i="8"/>
  <c r="Q15" i="8"/>
  <c r="P15" i="8"/>
  <c r="K16" i="8"/>
  <c r="J16" i="8"/>
  <c r="E17" i="8"/>
  <c r="D17" i="8"/>
  <c r="S20" i="8"/>
  <c r="R20" i="8"/>
  <c r="I22" i="8"/>
  <c r="H22" i="8"/>
  <c r="K24" i="8"/>
  <c r="J24" i="8"/>
  <c r="M26" i="8"/>
  <c r="L26" i="8"/>
  <c r="G27" i="8"/>
  <c r="F27" i="8"/>
  <c r="O28" i="8"/>
  <c r="N28" i="8"/>
  <c r="I29" i="8"/>
  <c r="H29" i="8"/>
  <c r="K31" i="8"/>
  <c r="J31" i="8"/>
  <c r="I33" i="8"/>
  <c r="H33" i="8"/>
  <c r="S35" i="8"/>
  <c r="R35" i="8"/>
  <c r="O36" i="8"/>
  <c r="N36" i="8"/>
  <c r="G37" i="8"/>
  <c r="F37" i="8"/>
  <c r="O8" i="16"/>
  <c r="N8" i="16"/>
  <c r="I9" i="16"/>
  <c r="H9" i="16"/>
  <c r="M11" i="16"/>
  <c r="L11" i="16"/>
  <c r="I12" i="16"/>
  <c r="H12" i="16"/>
  <c r="S13" i="16"/>
  <c r="R13" i="16"/>
  <c r="G15" i="16"/>
  <c r="F15" i="16"/>
  <c r="M16" i="16"/>
  <c r="L16" i="16"/>
  <c r="Q17" i="16"/>
  <c r="P17" i="16"/>
  <c r="I20" i="16"/>
  <c r="H20" i="16"/>
  <c r="Q21" i="16"/>
  <c r="P21" i="16"/>
  <c r="G23" i="16"/>
  <c r="F23" i="16"/>
  <c r="O24" i="16"/>
  <c r="N24" i="16"/>
  <c r="G25" i="16"/>
  <c r="F25" i="16"/>
  <c r="Q26" i="16"/>
  <c r="P26" i="16"/>
  <c r="Q28" i="16"/>
  <c r="P28" i="16"/>
  <c r="K8" i="9"/>
  <c r="J8" i="9"/>
  <c r="G9" i="9"/>
  <c r="F9" i="9"/>
  <c r="S9" i="9"/>
  <c r="R9" i="9"/>
  <c r="N21" i="9"/>
  <c r="N10" i="9"/>
  <c r="I11" i="9"/>
  <c r="H11" i="9"/>
  <c r="O14" i="9"/>
  <c r="N14" i="9"/>
  <c r="I15" i="9"/>
  <c r="H15" i="9"/>
  <c r="M16" i="9"/>
  <c r="L16" i="9"/>
  <c r="G17" i="9"/>
  <c r="F17" i="9"/>
  <c r="Q18" i="9"/>
  <c r="P18" i="9"/>
  <c r="M19" i="9"/>
  <c r="L19" i="9"/>
  <c r="I20" i="9"/>
  <c r="H20" i="9"/>
  <c r="M22" i="9"/>
  <c r="L22" i="9"/>
  <c r="G23" i="9"/>
  <c r="F23" i="9"/>
  <c r="O24" i="9"/>
  <c r="N24" i="9"/>
  <c r="K25" i="9"/>
  <c r="J25" i="9"/>
  <c r="K27" i="9"/>
  <c r="J27" i="9"/>
  <c r="G28" i="9"/>
  <c r="F28" i="9"/>
  <c r="Q29" i="9"/>
  <c r="P29" i="9"/>
  <c r="K30" i="9"/>
  <c r="J30" i="9"/>
  <c r="M32" i="9"/>
  <c r="L32" i="9"/>
  <c r="G33" i="9"/>
  <c r="F33" i="9"/>
  <c r="S33" i="9"/>
  <c r="R33" i="9"/>
  <c r="O34" i="9"/>
  <c r="N34" i="9"/>
  <c r="I35" i="9"/>
  <c r="H35" i="9"/>
  <c r="O36" i="9"/>
  <c r="N36" i="9"/>
  <c r="G37" i="9"/>
  <c r="F37" i="9"/>
  <c r="O38" i="9"/>
  <c r="N38" i="9"/>
  <c r="I39" i="9"/>
  <c r="H39" i="9"/>
  <c r="Q40" i="9"/>
  <c r="P40" i="9"/>
  <c r="M8" i="10"/>
  <c r="L8" i="10"/>
  <c r="G9" i="10"/>
  <c r="F9" i="10"/>
  <c r="G11" i="10"/>
  <c r="F11" i="10"/>
  <c r="S11" i="10"/>
  <c r="R11" i="10"/>
  <c r="M12" i="10"/>
  <c r="L12" i="10"/>
  <c r="G13" i="10"/>
  <c r="F13" i="10"/>
  <c r="M15" i="10"/>
  <c r="L15" i="10"/>
  <c r="G16" i="10"/>
  <c r="F16" i="10"/>
  <c r="M17" i="10"/>
  <c r="L17" i="10"/>
  <c r="I18" i="10"/>
  <c r="H18" i="10"/>
  <c r="N19" i="10"/>
  <c r="O19" i="10"/>
  <c r="I25" i="10"/>
  <c r="H25" i="10"/>
  <c r="E28" i="10"/>
  <c r="D28" i="10"/>
  <c r="Q28" i="10"/>
  <c r="P28" i="10"/>
  <c r="K29" i="10"/>
  <c r="J29" i="10"/>
  <c r="G30" i="10"/>
  <c r="F30" i="10"/>
  <c r="S33" i="10"/>
  <c r="R33" i="10"/>
  <c r="M34" i="10"/>
  <c r="L34" i="10"/>
  <c r="G35" i="10"/>
  <c r="F35" i="10"/>
  <c r="S35" i="10"/>
  <c r="R35" i="10"/>
  <c r="Q38" i="10"/>
  <c r="P38" i="10"/>
  <c r="K39" i="10"/>
  <c r="J39" i="10"/>
  <c r="E8" i="15"/>
  <c r="D8" i="15"/>
  <c r="Q8" i="15"/>
  <c r="P8" i="15"/>
  <c r="K9" i="15"/>
  <c r="J9" i="15"/>
  <c r="K11" i="15"/>
  <c r="J11" i="15"/>
  <c r="E12" i="15"/>
  <c r="D12" i="15"/>
  <c r="O12" i="15"/>
  <c r="N12" i="15"/>
  <c r="M15" i="15"/>
  <c r="L15" i="15"/>
  <c r="G16" i="15"/>
  <c r="F16" i="15"/>
  <c r="S16" i="15"/>
  <c r="R16" i="15"/>
  <c r="K17" i="15"/>
  <c r="J17" i="15"/>
  <c r="S18" i="15"/>
  <c r="R18" i="15"/>
  <c r="N19" i="15"/>
  <c r="O19" i="15"/>
  <c r="J8" i="11"/>
  <c r="K8" i="11"/>
  <c r="O12" i="11"/>
  <c r="N12" i="11"/>
  <c r="M15" i="11"/>
  <c r="L15" i="11"/>
  <c r="G16" i="11"/>
  <c r="F16" i="11"/>
  <c r="Q16" i="11"/>
  <c r="P16" i="11"/>
  <c r="K17" i="11"/>
  <c r="J17" i="11"/>
  <c r="S18" i="11"/>
  <c r="R18" i="11"/>
  <c r="G20" i="11"/>
  <c r="F20" i="11"/>
  <c r="O24" i="11"/>
  <c r="N24" i="11"/>
  <c r="K25" i="11"/>
  <c r="J25" i="11"/>
  <c r="E26" i="11"/>
  <c r="D26" i="11"/>
  <c r="S26" i="11"/>
  <c r="R26" i="11"/>
  <c r="H28" i="11"/>
  <c r="I28" i="11"/>
  <c r="L33" i="11"/>
  <c r="M33" i="11"/>
  <c r="Q13" i="12"/>
  <c r="P13" i="12"/>
  <c r="G15" i="12"/>
  <c r="F15" i="12"/>
  <c r="Q16" i="12"/>
  <c r="P16" i="12"/>
  <c r="G8" i="14"/>
  <c r="F8" i="14"/>
  <c r="M10" i="14"/>
  <c r="L10" i="14"/>
  <c r="G11" i="14"/>
  <c r="F11" i="14"/>
  <c r="K12" i="14"/>
  <c r="J12" i="14"/>
  <c r="G15" i="14"/>
  <c r="F15" i="14"/>
  <c r="P13" i="13"/>
  <c r="Q13" i="13"/>
  <c r="M27" i="13"/>
  <c r="L27" i="13"/>
  <c r="I28" i="13"/>
  <c r="H28" i="13"/>
  <c r="S29" i="13"/>
  <c r="R29" i="13"/>
  <c r="V41" i="13"/>
  <c r="D41" i="13"/>
  <c r="Q42" i="13"/>
  <c r="P42" i="13"/>
  <c r="M43" i="13"/>
  <c r="L43" i="13"/>
  <c r="H44" i="13"/>
  <c r="I44" i="13"/>
  <c r="H13" i="1"/>
  <c r="P11" i="1"/>
  <c r="D10" i="1"/>
  <c r="P12" i="4"/>
  <c r="D21" i="5"/>
  <c r="J10" i="6"/>
  <c r="N25" i="7"/>
  <c r="O10" i="17"/>
  <c r="N10" i="17"/>
  <c r="Q12" i="5"/>
  <c r="P12" i="5"/>
  <c r="S22" i="6"/>
  <c r="R22" i="6"/>
  <c r="S32" i="6"/>
  <c r="R32" i="6"/>
  <c r="K36" i="6"/>
  <c r="J36" i="6"/>
  <c r="K38" i="6"/>
  <c r="J38" i="6"/>
  <c r="M42" i="6"/>
  <c r="L42" i="6"/>
  <c r="E17" i="7"/>
  <c r="D17" i="7"/>
  <c r="O20" i="7"/>
  <c r="N20" i="7"/>
  <c r="G23" i="7"/>
  <c r="F23" i="7"/>
  <c r="G26" i="7"/>
  <c r="F26" i="7"/>
  <c r="S29" i="7"/>
  <c r="R29" i="7"/>
  <c r="K15" i="8"/>
  <c r="J15" i="8"/>
  <c r="M17" i="8"/>
  <c r="L17" i="8"/>
  <c r="G21" i="8"/>
  <c r="F21" i="8"/>
  <c r="E24" i="8"/>
  <c r="D24" i="8"/>
  <c r="O27" i="8"/>
  <c r="N27" i="8"/>
  <c r="G36" i="8"/>
  <c r="F36" i="8"/>
  <c r="K13" i="16"/>
  <c r="J13" i="16"/>
  <c r="O17" i="9"/>
  <c r="N17" i="9"/>
  <c r="S32" i="9"/>
  <c r="R32" i="9"/>
  <c r="S15" i="10"/>
  <c r="R15" i="10"/>
  <c r="E9" i="1"/>
  <c r="D9" i="1"/>
  <c r="M13" i="1"/>
  <c r="L13" i="1"/>
  <c r="K8" i="2"/>
  <c r="J8" i="2"/>
  <c r="K14" i="2"/>
  <c r="J14" i="2"/>
  <c r="O16" i="4"/>
  <c r="N16" i="4"/>
  <c r="G12" i="5"/>
  <c r="F12" i="5"/>
  <c r="G22" i="6"/>
  <c r="F22" i="6"/>
  <c r="K26" i="6"/>
  <c r="J26" i="6"/>
  <c r="Q40" i="6"/>
  <c r="P40" i="6"/>
  <c r="S11" i="7"/>
  <c r="R11" i="7"/>
  <c r="G13" i="7"/>
  <c r="F13" i="7"/>
  <c r="M14" i="7"/>
  <c r="L14" i="7"/>
  <c r="K31" i="7"/>
  <c r="J31" i="7"/>
  <c r="S34" i="7"/>
  <c r="R34" i="7"/>
  <c r="G36" i="7"/>
  <c r="F36" i="7"/>
  <c r="M13" i="8"/>
  <c r="L13" i="8"/>
  <c r="I11" i="16"/>
  <c r="H11" i="16"/>
  <c r="S11" i="9"/>
  <c r="R11" i="9"/>
  <c r="O11" i="1"/>
  <c r="N11" i="1"/>
  <c r="K14" i="1"/>
  <c r="J14" i="1"/>
  <c r="S11" i="17"/>
  <c r="R11" i="17"/>
  <c r="O8" i="4"/>
  <c r="N8" i="4"/>
  <c r="E16" i="4"/>
  <c r="D16" i="4"/>
  <c r="Q16" i="5"/>
  <c r="P16" i="5"/>
  <c r="Q19" i="5"/>
  <c r="P19" i="5"/>
  <c r="I21" i="5"/>
  <c r="H21" i="5"/>
  <c r="O8" i="6"/>
  <c r="N8" i="6"/>
  <c r="S11" i="6"/>
  <c r="R11" i="6"/>
  <c r="G13" i="6"/>
  <c r="F13" i="6"/>
  <c r="M15" i="6"/>
  <c r="L15" i="6"/>
  <c r="O18" i="6"/>
  <c r="N18" i="6"/>
  <c r="K22" i="6"/>
  <c r="J22" i="6"/>
  <c r="M8" i="17"/>
  <c r="L8" i="17"/>
  <c r="K12" i="1"/>
  <c r="J12" i="1"/>
  <c r="S13" i="1"/>
  <c r="R13" i="1"/>
  <c r="I10" i="17"/>
  <c r="H10" i="17"/>
  <c r="Q11" i="2"/>
  <c r="P11" i="2"/>
  <c r="K15" i="2"/>
  <c r="J15" i="2"/>
  <c r="Q8" i="4"/>
  <c r="P8" i="4"/>
  <c r="G10" i="4"/>
  <c r="F10" i="4"/>
  <c r="K15" i="4"/>
  <c r="J15" i="4"/>
  <c r="K9" i="5"/>
  <c r="J9" i="5"/>
  <c r="I15" i="5"/>
  <c r="M17" i="5"/>
  <c r="Q8" i="6"/>
  <c r="P8" i="6"/>
  <c r="I10" i="6"/>
  <c r="H10" i="6"/>
  <c r="O12" i="6"/>
  <c r="N12" i="6"/>
  <c r="M22" i="6"/>
  <c r="L22" i="6"/>
  <c r="G23" i="6"/>
  <c r="O24" i="6"/>
  <c r="N24" i="6"/>
  <c r="Q26" i="6"/>
  <c r="P26" i="6"/>
  <c r="O29" i="6"/>
  <c r="N29" i="6"/>
  <c r="E36" i="6"/>
  <c r="M37" i="6"/>
  <c r="L37" i="6"/>
  <c r="I44" i="6"/>
  <c r="H44" i="6"/>
  <c r="Q45" i="6"/>
  <c r="P45" i="6"/>
  <c r="M8" i="7"/>
  <c r="L8" i="7"/>
  <c r="I11" i="7"/>
  <c r="H11" i="7"/>
  <c r="Q12" i="7"/>
  <c r="P12" i="7"/>
  <c r="S14" i="7"/>
  <c r="R14" i="7"/>
  <c r="M15" i="7"/>
  <c r="L15" i="7"/>
  <c r="G16" i="7"/>
  <c r="F16" i="7"/>
  <c r="S16" i="7"/>
  <c r="R16" i="7"/>
  <c r="M17" i="7"/>
  <c r="L17" i="7"/>
  <c r="Q19" i="7"/>
  <c r="P19" i="7"/>
  <c r="K20" i="7"/>
  <c r="J20" i="7"/>
  <c r="G22" i="7"/>
  <c r="F22" i="7"/>
  <c r="Q23" i="7"/>
  <c r="P23" i="7"/>
  <c r="M24" i="7"/>
  <c r="L24" i="7"/>
  <c r="G25" i="7"/>
  <c r="F25" i="7"/>
  <c r="Q26" i="7"/>
  <c r="P26" i="7"/>
  <c r="M27" i="7"/>
  <c r="L27" i="7"/>
  <c r="G28" i="7"/>
  <c r="F28" i="7"/>
  <c r="M29" i="7"/>
  <c r="L29" i="7"/>
  <c r="I34" i="7"/>
  <c r="H34" i="7"/>
  <c r="E35" i="7"/>
  <c r="D35" i="7"/>
  <c r="K36" i="7"/>
  <c r="J36" i="7"/>
  <c r="G37" i="7"/>
  <c r="F37" i="7"/>
  <c r="K38" i="7"/>
  <c r="J38" i="7"/>
  <c r="G39" i="7"/>
  <c r="F39" i="7"/>
  <c r="Q9" i="8"/>
  <c r="P9" i="8"/>
  <c r="M10" i="8"/>
  <c r="L10" i="8"/>
  <c r="S11" i="8"/>
  <c r="R11" i="8"/>
  <c r="S13" i="8"/>
  <c r="R13" i="8"/>
  <c r="K14" i="8"/>
  <c r="J14" i="8"/>
  <c r="E15" i="8"/>
  <c r="D15" i="8"/>
  <c r="S15" i="8"/>
  <c r="R15" i="8"/>
  <c r="G17" i="8"/>
  <c r="F17" i="8"/>
  <c r="K19" i="8"/>
  <c r="J19" i="8"/>
  <c r="E20" i="8"/>
  <c r="D20" i="8"/>
  <c r="K22" i="8"/>
  <c r="J22" i="8"/>
  <c r="E23" i="8"/>
  <c r="D23" i="8"/>
  <c r="S23" i="8"/>
  <c r="R23" i="8"/>
  <c r="M24" i="8"/>
  <c r="L24" i="8"/>
  <c r="S25" i="8"/>
  <c r="R25" i="8"/>
  <c r="O26" i="8"/>
  <c r="N26" i="8"/>
  <c r="I27" i="8"/>
  <c r="H27" i="8"/>
  <c r="E28" i="8"/>
  <c r="D28" i="8"/>
  <c r="Q28" i="8"/>
  <c r="P28" i="8"/>
  <c r="K29" i="8"/>
  <c r="J29" i="8"/>
  <c r="S30" i="8"/>
  <c r="R30" i="8"/>
  <c r="O32" i="8"/>
  <c r="N32" i="8"/>
  <c r="K33" i="8"/>
  <c r="J33" i="8"/>
  <c r="E34" i="8"/>
  <c r="D34" i="8"/>
  <c r="I37" i="8"/>
  <c r="H37" i="8"/>
  <c r="Q8" i="16"/>
  <c r="P8" i="16"/>
  <c r="K9" i="16"/>
  <c r="J9" i="16"/>
  <c r="E10" i="16"/>
  <c r="D10" i="16"/>
  <c r="O11" i="16"/>
  <c r="N11" i="16"/>
  <c r="K12" i="16"/>
  <c r="J12" i="16"/>
  <c r="M14" i="16"/>
  <c r="L14" i="16"/>
  <c r="O16" i="16"/>
  <c r="N16" i="16"/>
  <c r="S17" i="16"/>
  <c r="R17" i="16"/>
  <c r="D19" i="16"/>
  <c r="K20" i="16"/>
  <c r="J20" i="16"/>
  <c r="S21" i="16"/>
  <c r="R21" i="16"/>
  <c r="I23" i="16"/>
  <c r="H23" i="16"/>
  <c r="Q24" i="16"/>
  <c r="P24" i="16"/>
  <c r="I25" i="16"/>
  <c r="H25" i="16"/>
  <c r="E26" i="16"/>
  <c r="D26" i="16"/>
  <c r="I27" i="16"/>
  <c r="H27" i="16"/>
  <c r="S28" i="16"/>
  <c r="R28" i="16"/>
  <c r="M8" i="9"/>
  <c r="L8" i="9"/>
  <c r="P21" i="9"/>
  <c r="P10" i="9"/>
  <c r="K11" i="9"/>
  <c r="J11" i="9"/>
  <c r="E12" i="9"/>
  <c r="D12" i="9"/>
  <c r="Q12" i="9"/>
  <c r="P12" i="9"/>
  <c r="I17" i="9"/>
  <c r="H17" i="9"/>
  <c r="S18" i="9"/>
  <c r="R18" i="9"/>
  <c r="O19" i="9"/>
  <c r="N19" i="9"/>
  <c r="K20" i="9"/>
  <c r="J20" i="9"/>
  <c r="O22" i="9"/>
  <c r="N22" i="9"/>
  <c r="I23" i="9"/>
  <c r="H23" i="9"/>
  <c r="Q24" i="9"/>
  <c r="P24" i="9"/>
  <c r="E26" i="9"/>
  <c r="D26" i="9"/>
  <c r="Q26" i="9"/>
  <c r="P26" i="9"/>
  <c r="M27" i="9"/>
  <c r="L27" i="9"/>
  <c r="I28" i="9"/>
  <c r="H28" i="9"/>
  <c r="M30" i="9"/>
  <c r="L30" i="9"/>
  <c r="G31" i="9"/>
  <c r="F31" i="9"/>
  <c r="O32" i="9"/>
  <c r="N32" i="9"/>
  <c r="K35" i="9"/>
  <c r="J35" i="9"/>
  <c r="Q36" i="9"/>
  <c r="P36" i="9"/>
  <c r="I37" i="9"/>
  <c r="H37" i="9"/>
  <c r="K39" i="9"/>
  <c r="J39" i="9"/>
  <c r="E40" i="9"/>
  <c r="D40" i="9"/>
  <c r="S40" i="9"/>
  <c r="R40" i="9"/>
  <c r="O8" i="10"/>
  <c r="N8" i="10"/>
  <c r="O10" i="10"/>
  <c r="N10" i="10"/>
  <c r="I11" i="10"/>
  <c r="H11" i="10"/>
  <c r="O12" i="10"/>
  <c r="N12" i="10"/>
  <c r="I13" i="10"/>
  <c r="H13" i="10"/>
  <c r="N15" i="10"/>
  <c r="O15" i="10"/>
  <c r="Q19" i="10"/>
  <c r="P19" i="10"/>
  <c r="Q22" i="10"/>
  <c r="P22" i="10"/>
  <c r="K23" i="10"/>
  <c r="J23" i="10"/>
  <c r="O24" i="10"/>
  <c r="N24" i="10"/>
  <c r="K25" i="10"/>
  <c r="J25" i="10"/>
  <c r="G28" i="10"/>
  <c r="F28" i="10"/>
  <c r="S28" i="10"/>
  <c r="R28" i="10"/>
  <c r="M29" i="10"/>
  <c r="L29" i="10"/>
  <c r="I30" i="10"/>
  <c r="H30" i="10"/>
  <c r="E31" i="10"/>
  <c r="D31" i="10"/>
  <c r="S31" i="10"/>
  <c r="R31" i="10"/>
  <c r="O34" i="10"/>
  <c r="N34" i="10"/>
  <c r="I35" i="10"/>
  <c r="H35" i="10"/>
  <c r="G8" i="15"/>
  <c r="F8" i="15"/>
  <c r="S8" i="15"/>
  <c r="R8" i="15"/>
  <c r="M9" i="15"/>
  <c r="L9" i="15"/>
  <c r="G10" i="15"/>
  <c r="F10" i="15"/>
  <c r="M11" i="15"/>
  <c r="L11" i="15"/>
  <c r="G12" i="15"/>
  <c r="F12" i="15"/>
  <c r="Q12" i="15"/>
  <c r="P12" i="15"/>
  <c r="D14" i="15"/>
  <c r="E14" i="15"/>
  <c r="Q19" i="15"/>
  <c r="P19" i="15"/>
  <c r="S9" i="11"/>
  <c r="R9" i="11"/>
  <c r="M10" i="11"/>
  <c r="L10" i="11"/>
  <c r="G11" i="11"/>
  <c r="F11" i="11"/>
  <c r="Q12" i="11"/>
  <c r="P12" i="11"/>
  <c r="K13" i="11"/>
  <c r="J13" i="11"/>
  <c r="S14" i="11"/>
  <c r="R14" i="11"/>
  <c r="S16" i="11"/>
  <c r="R16" i="11"/>
  <c r="M17" i="11"/>
  <c r="L17" i="11"/>
  <c r="G18" i="11"/>
  <c r="F18" i="11"/>
  <c r="N19" i="11"/>
  <c r="O19" i="11"/>
  <c r="M22" i="11"/>
  <c r="L22" i="11"/>
  <c r="G23" i="11"/>
  <c r="F23" i="11"/>
  <c r="Q24" i="11"/>
  <c r="P24" i="11"/>
  <c r="M25" i="11"/>
  <c r="L25" i="11"/>
  <c r="G26" i="11"/>
  <c r="F26" i="11"/>
  <c r="K28" i="11"/>
  <c r="J28" i="11"/>
  <c r="G29" i="11"/>
  <c r="F29" i="11"/>
  <c r="Q30" i="11"/>
  <c r="P30" i="11"/>
  <c r="K31" i="11"/>
  <c r="J31" i="11"/>
  <c r="S32" i="11"/>
  <c r="R32" i="11"/>
  <c r="Q8" i="12"/>
  <c r="P8" i="12"/>
  <c r="K9" i="12"/>
  <c r="J9" i="12"/>
  <c r="M11" i="12"/>
  <c r="L11" i="12"/>
  <c r="I12" i="12"/>
  <c r="H12" i="12"/>
  <c r="S13" i="12"/>
  <c r="R13" i="12"/>
  <c r="M14" i="12"/>
  <c r="L14" i="12"/>
  <c r="H15" i="12"/>
  <c r="I15" i="12"/>
  <c r="O9" i="13"/>
  <c r="N9" i="13"/>
  <c r="K12" i="13"/>
  <c r="J12" i="13"/>
  <c r="E13" i="13"/>
  <c r="D13" i="13"/>
  <c r="O22" i="13"/>
  <c r="N22" i="13"/>
  <c r="I23" i="13"/>
  <c r="H23" i="13"/>
  <c r="K25" i="13"/>
  <c r="J25" i="13"/>
  <c r="G38" i="13"/>
  <c r="F38" i="13"/>
  <c r="K40" i="13"/>
  <c r="J40" i="13"/>
  <c r="G41" i="13"/>
  <c r="F41" i="13"/>
  <c r="Q56" i="13"/>
  <c r="P56" i="13"/>
  <c r="M57" i="13"/>
  <c r="L57" i="13"/>
  <c r="I58" i="13"/>
  <c r="H58" i="13"/>
  <c r="F8" i="2"/>
  <c r="H13" i="4"/>
  <c r="N14" i="5"/>
  <c r="H11" i="6"/>
  <c r="F39" i="6"/>
  <c r="R24" i="6"/>
  <c r="O15" i="5"/>
  <c r="N15" i="5"/>
  <c r="K19" i="5"/>
  <c r="J19" i="5"/>
  <c r="S9" i="6"/>
  <c r="R9" i="6"/>
  <c r="G12" i="6"/>
  <c r="F12" i="6"/>
  <c r="Q16" i="6"/>
  <c r="P16" i="6"/>
  <c r="M23" i="6"/>
  <c r="L23" i="6"/>
  <c r="G43" i="6"/>
  <c r="F43" i="6"/>
  <c r="K30" i="7"/>
  <c r="J30" i="7"/>
  <c r="K20" i="8"/>
  <c r="J20" i="8"/>
  <c r="I32" i="8"/>
  <c r="H32" i="8"/>
  <c r="U21" i="9"/>
  <c r="U10" i="9"/>
  <c r="I14" i="9"/>
  <c r="H14" i="9"/>
  <c r="E19" i="9"/>
  <c r="D19" i="9"/>
  <c r="G17" i="10"/>
  <c r="F17" i="10"/>
  <c r="O11" i="17"/>
  <c r="N11" i="17"/>
  <c r="G12" i="2"/>
  <c r="F12" i="2"/>
  <c r="K8" i="4"/>
  <c r="J8" i="4"/>
  <c r="K8" i="5"/>
  <c r="J8" i="5"/>
  <c r="M11" i="5"/>
  <c r="L11" i="5"/>
  <c r="I14" i="5"/>
  <c r="H14" i="5"/>
  <c r="G9" i="6"/>
  <c r="F9" i="6"/>
  <c r="O11" i="6"/>
  <c r="N11" i="6"/>
  <c r="I15" i="6"/>
  <c r="H15" i="6"/>
  <c r="G19" i="6"/>
  <c r="F19" i="6"/>
  <c r="M21" i="6"/>
  <c r="L21" i="6"/>
  <c r="O38" i="6"/>
  <c r="N38" i="6"/>
  <c r="Q9" i="7"/>
  <c r="P9" i="7"/>
  <c r="I17" i="7"/>
  <c r="H17" i="7"/>
  <c r="E20" i="7"/>
  <c r="D20" i="7"/>
  <c r="G27" i="7"/>
  <c r="F27" i="7"/>
  <c r="O30" i="7"/>
  <c r="N30" i="7"/>
  <c r="G16" i="8"/>
  <c r="F16" i="8"/>
  <c r="G19" i="8"/>
  <c r="F19" i="8"/>
  <c r="K21" i="8"/>
  <c r="J21" i="8"/>
  <c r="O23" i="8"/>
  <c r="N23" i="8"/>
  <c r="O25" i="8"/>
  <c r="N25" i="8"/>
  <c r="S27" i="8"/>
  <c r="R27" i="8"/>
  <c r="M21" i="16"/>
  <c r="L21" i="16"/>
  <c r="Q23" i="16"/>
  <c r="P23" i="16"/>
  <c r="S25" i="16"/>
  <c r="R25" i="16"/>
  <c r="M12" i="9"/>
  <c r="L12" i="9"/>
  <c r="S10" i="1"/>
  <c r="R10" i="1"/>
  <c r="G10" i="17"/>
  <c r="F10" i="17"/>
  <c r="E10" i="2"/>
  <c r="D10" i="2"/>
  <c r="S13" i="4"/>
  <c r="R13" i="4"/>
  <c r="S16" i="4"/>
  <c r="R16" i="4"/>
  <c r="E13" i="5"/>
  <c r="D13" i="5"/>
  <c r="M14" i="5"/>
  <c r="L14" i="5"/>
  <c r="K19" i="6"/>
  <c r="J19" i="6"/>
  <c r="S23" i="6"/>
  <c r="R23" i="6"/>
  <c r="G9" i="17"/>
  <c r="F9" i="17"/>
  <c r="K9" i="1"/>
  <c r="J9" i="1"/>
  <c r="I13" i="2"/>
  <c r="H13" i="2"/>
  <c r="E13" i="4"/>
  <c r="O14" i="4"/>
  <c r="N14" i="4"/>
  <c r="G16" i="4"/>
  <c r="F16" i="4"/>
  <c r="K12" i="5"/>
  <c r="J12" i="5"/>
  <c r="S13" i="5"/>
  <c r="R13" i="5"/>
  <c r="S16" i="5"/>
  <c r="R16" i="5"/>
  <c r="I18" i="5"/>
  <c r="H18" i="5"/>
  <c r="S19" i="5"/>
  <c r="R19" i="5"/>
  <c r="K21" i="5"/>
  <c r="J21" i="5"/>
  <c r="S14" i="6"/>
  <c r="R14" i="6"/>
  <c r="K16" i="6"/>
  <c r="J16" i="6"/>
  <c r="Q18" i="6"/>
  <c r="P18" i="6"/>
  <c r="G20" i="6"/>
  <c r="F20" i="6"/>
  <c r="Q21" i="6"/>
  <c r="P21" i="6"/>
  <c r="G28" i="6"/>
  <c r="F28" i="6"/>
  <c r="S28" i="6"/>
  <c r="R28" i="6"/>
  <c r="G31" i="6"/>
  <c r="F31" i="6"/>
  <c r="S31" i="6"/>
  <c r="R31" i="6"/>
  <c r="O32" i="6"/>
  <c r="N32" i="6"/>
  <c r="I33" i="6"/>
  <c r="H33" i="6"/>
  <c r="K35" i="6"/>
  <c r="J35" i="6"/>
  <c r="S36" i="6"/>
  <c r="R36" i="6"/>
  <c r="O39" i="6"/>
  <c r="N39" i="6"/>
  <c r="O41" i="6"/>
  <c r="N41" i="6"/>
  <c r="O10" i="7"/>
  <c r="N10" i="7"/>
  <c r="Q8" i="1"/>
  <c r="P8" i="1"/>
  <c r="G10" i="1"/>
  <c r="F10" i="1"/>
  <c r="E13" i="1"/>
  <c r="D13" i="1"/>
  <c r="M9" i="2"/>
  <c r="O12" i="2"/>
  <c r="N12" i="2"/>
  <c r="K13" i="2"/>
  <c r="J13" i="2"/>
  <c r="E14" i="2"/>
  <c r="D14" i="2"/>
  <c r="S14" i="2"/>
  <c r="R14" i="2"/>
  <c r="G16" i="2"/>
  <c r="F16" i="2"/>
  <c r="S8" i="4"/>
  <c r="R8" i="4"/>
  <c r="M9" i="4"/>
  <c r="I10" i="4"/>
  <c r="H10" i="4"/>
  <c r="V11" i="4"/>
  <c r="D11" i="4"/>
  <c r="Q11" i="4"/>
  <c r="M12" i="4"/>
  <c r="L12" i="4"/>
  <c r="G13" i="4"/>
  <c r="F13" i="4"/>
  <c r="Q14" i="4"/>
  <c r="P14" i="4"/>
  <c r="M15" i="4"/>
  <c r="L15" i="4"/>
  <c r="I16" i="4"/>
  <c r="H16" i="4"/>
  <c r="Q8" i="5"/>
  <c r="P8" i="5"/>
  <c r="M9" i="5"/>
  <c r="L9" i="5"/>
  <c r="I10" i="5"/>
  <c r="H10" i="5"/>
  <c r="D11" i="5"/>
  <c r="S11" i="5"/>
  <c r="R11" i="5"/>
  <c r="M12" i="5"/>
  <c r="L12" i="5"/>
  <c r="Q14" i="5"/>
  <c r="P14" i="5"/>
  <c r="K15" i="5"/>
  <c r="J15" i="5"/>
  <c r="G16" i="5"/>
  <c r="F16" i="5"/>
  <c r="O17" i="5"/>
  <c r="N17" i="5"/>
  <c r="K18" i="5"/>
  <c r="J18" i="5"/>
  <c r="G19" i="5"/>
  <c r="F19" i="5"/>
  <c r="Q20" i="5"/>
  <c r="P20" i="5"/>
  <c r="M21" i="5"/>
  <c r="L21" i="5"/>
  <c r="I22" i="5"/>
  <c r="H22" i="5"/>
  <c r="V8" i="6"/>
  <c r="D8" i="6"/>
  <c r="G11" i="6"/>
  <c r="F11" i="6"/>
  <c r="Q12" i="6"/>
  <c r="P12" i="6"/>
  <c r="K13" i="6"/>
  <c r="J13" i="6"/>
  <c r="E14" i="6"/>
  <c r="Q15" i="6"/>
  <c r="P15" i="6"/>
  <c r="M16" i="6"/>
  <c r="L16" i="6"/>
  <c r="I17" i="6"/>
  <c r="H17" i="6"/>
  <c r="S18" i="6"/>
  <c r="R18" i="6"/>
  <c r="I20" i="6"/>
  <c r="H20" i="6"/>
  <c r="S21" i="6"/>
  <c r="R21" i="6"/>
  <c r="O22" i="6"/>
  <c r="N22" i="6"/>
  <c r="I23" i="6"/>
  <c r="H23" i="6"/>
  <c r="Q24" i="6"/>
  <c r="P24" i="6"/>
  <c r="E26" i="6"/>
  <c r="D26" i="6"/>
  <c r="S26" i="6"/>
  <c r="R26" i="6"/>
  <c r="O27" i="6"/>
  <c r="N27" i="6"/>
  <c r="I28" i="6"/>
  <c r="H28" i="6"/>
  <c r="Q29" i="6"/>
  <c r="P29" i="6"/>
  <c r="M30" i="6"/>
  <c r="L30" i="6"/>
  <c r="I31" i="6"/>
  <c r="H31" i="6"/>
  <c r="K33" i="6"/>
  <c r="J33" i="6"/>
  <c r="Q34" i="6"/>
  <c r="M35" i="6"/>
  <c r="L35" i="6"/>
  <c r="G36" i="6"/>
  <c r="F36" i="6"/>
  <c r="O37" i="6"/>
  <c r="N37" i="6"/>
  <c r="G38" i="6"/>
  <c r="Q39" i="6"/>
  <c r="P39" i="6"/>
  <c r="K40" i="6"/>
  <c r="J40" i="6"/>
  <c r="Q41" i="6"/>
  <c r="P41" i="6"/>
  <c r="I42" i="6"/>
  <c r="H42" i="6"/>
  <c r="Q43" i="6"/>
  <c r="P43" i="6"/>
  <c r="K44" i="6"/>
  <c r="J44" i="6"/>
  <c r="S45" i="6"/>
  <c r="R45" i="6"/>
  <c r="O8" i="7"/>
  <c r="N8" i="7"/>
  <c r="K9" i="7"/>
  <c r="J9" i="7"/>
  <c r="Q10" i="7"/>
  <c r="P10" i="7"/>
  <c r="K11" i="7"/>
  <c r="J11" i="7"/>
  <c r="E12" i="7"/>
  <c r="S12" i="7"/>
  <c r="R12" i="7"/>
  <c r="M13" i="7"/>
  <c r="L13" i="7"/>
  <c r="E14" i="7"/>
  <c r="O15" i="7"/>
  <c r="N15" i="7"/>
  <c r="O17" i="7"/>
  <c r="N17" i="7"/>
  <c r="G18" i="7"/>
  <c r="V20" i="7"/>
  <c r="O21" i="7"/>
  <c r="N21" i="7"/>
  <c r="I22" i="7"/>
  <c r="H22" i="7"/>
  <c r="S23" i="7"/>
  <c r="R23" i="7"/>
  <c r="O24" i="7"/>
  <c r="N24" i="7"/>
  <c r="S26" i="7"/>
  <c r="R26" i="7"/>
  <c r="O27" i="7"/>
  <c r="N27" i="7"/>
  <c r="I28" i="7"/>
  <c r="H28" i="7"/>
  <c r="O29" i="7"/>
  <c r="N29" i="7"/>
  <c r="Q31" i="7"/>
  <c r="K32" i="7"/>
  <c r="J32" i="7"/>
  <c r="Q33" i="7"/>
  <c r="K34" i="7"/>
  <c r="J34" i="7"/>
  <c r="G35" i="7"/>
  <c r="F35" i="7"/>
  <c r="M36" i="7"/>
  <c r="L36" i="7"/>
  <c r="S37" i="7"/>
  <c r="R37" i="7"/>
  <c r="M38" i="7"/>
  <c r="L38" i="7"/>
  <c r="I39" i="7"/>
  <c r="H39" i="7"/>
  <c r="Q40" i="7"/>
  <c r="K8" i="8"/>
  <c r="E9" i="8"/>
  <c r="D9" i="8"/>
  <c r="S9" i="8"/>
  <c r="R9" i="8"/>
  <c r="O10" i="8"/>
  <c r="N10" i="8"/>
  <c r="G11" i="8"/>
  <c r="F11" i="8"/>
  <c r="M12" i="8"/>
  <c r="G13" i="8"/>
  <c r="M14" i="8"/>
  <c r="L14" i="8"/>
  <c r="G15" i="8"/>
  <c r="F15" i="8"/>
  <c r="M16" i="8"/>
  <c r="I17" i="8"/>
  <c r="H17" i="8"/>
  <c r="E18" i="8"/>
  <c r="D18" i="8"/>
  <c r="S18" i="8"/>
  <c r="R18" i="8"/>
  <c r="M19" i="8"/>
  <c r="L19" i="8"/>
  <c r="G20" i="8"/>
  <c r="F20" i="8"/>
  <c r="Q21" i="8"/>
  <c r="P21" i="8"/>
  <c r="M22" i="8"/>
  <c r="L22" i="8"/>
  <c r="G23" i="8"/>
  <c r="F23" i="8"/>
  <c r="O24" i="8"/>
  <c r="N24" i="8"/>
  <c r="G25" i="8"/>
  <c r="Q26" i="8"/>
  <c r="P26" i="8"/>
  <c r="K27" i="8"/>
  <c r="J27" i="8"/>
  <c r="G28" i="8"/>
  <c r="F28" i="8"/>
  <c r="S28" i="8"/>
  <c r="R28" i="8"/>
  <c r="M29" i="8"/>
  <c r="L29" i="8"/>
  <c r="G30" i="8"/>
  <c r="F30" i="8"/>
  <c r="M31" i="8"/>
  <c r="E32" i="8"/>
  <c r="Q32" i="8"/>
  <c r="P32" i="8"/>
  <c r="G34" i="8"/>
  <c r="F34" i="8"/>
  <c r="K35" i="8"/>
  <c r="J35" i="8"/>
  <c r="Q36" i="8"/>
  <c r="K37" i="8"/>
  <c r="J37" i="8"/>
  <c r="E8" i="16"/>
  <c r="D8" i="16"/>
  <c r="M9" i="16"/>
  <c r="L9" i="16"/>
  <c r="G10" i="16"/>
  <c r="F10" i="16"/>
  <c r="Q11" i="16"/>
  <c r="P11" i="16"/>
  <c r="M12" i="16"/>
  <c r="L12" i="16"/>
  <c r="G13" i="16"/>
  <c r="F13" i="16"/>
  <c r="O14" i="16"/>
  <c r="N14" i="16"/>
  <c r="I15" i="16"/>
  <c r="V16" i="16"/>
  <c r="D16" i="16"/>
  <c r="M18" i="16"/>
  <c r="L18" i="16"/>
  <c r="G19" i="16"/>
  <c r="F19" i="16"/>
  <c r="Q19" i="16"/>
  <c r="P19" i="16"/>
  <c r="E21" i="16"/>
  <c r="D21" i="16"/>
  <c r="O22" i="16"/>
  <c r="N22" i="16"/>
  <c r="K23" i="16"/>
  <c r="J23" i="16"/>
  <c r="E24" i="16"/>
  <c r="D24" i="16"/>
  <c r="K25" i="16"/>
  <c r="J25" i="16"/>
  <c r="G26" i="16"/>
  <c r="F26" i="16"/>
  <c r="S26" i="16"/>
  <c r="K27" i="16"/>
  <c r="J27" i="16"/>
  <c r="O8" i="9"/>
  <c r="N8" i="9"/>
  <c r="I9" i="9"/>
  <c r="R21" i="9"/>
  <c r="R10" i="9"/>
  <c r="M11" i="9"/>
  <c r="L11" i="9"/>
  <c r="S12" i="9"/>
  <c r="R12" i="9"/>
  <c r="E14" i="9"/>
  <c r="D14" i="9"/>
  <c r="Q14" i="9"/>
  <c r="K15" i="9"/>
  <c r="O16" i="9"/>
  <c r="K17" i="9"/>
  <c r="J17" i="9"/>
  <c r="Q19" i="9"/>
  <c r="P19" i="9"/>
  <c r="M20" i="9"/>
  <c r="L20" i="9"/>
  <c r="S24" i="9"/>
  <c r="R24" i="9"/>
  <c r="M25" i="9"/>
  <c r="G26" i="9"/>
  <c r="F26" i="9"/>
  <c r="S26" i="9"/>
  <c r="R26" i="9"/>
  <c r="O27" i="9"/>
  <c r="N27" i="9"/>
  <c r="K28" i="9"/>
  <c r="J28" i="9"/>
  <c r="S29" i="9"/>
  <c r="I31" i="9"/>
  <c r="H31" i="9"/>
  <c r="I33" i="9"/>
  <c r="Q34" i="9"/>
  <c r="M35" i="9"/>
  <c r="L35" i="9"/>
  <c r="E36" i="9"/>
  <c r="D36" i="9"/>
  <c r="K37" i="9"/>
  <c r="J37" i="9"/>
  <c r="E38" i="9"/>
  <c r="D38" i="9"/>
  <c r="Q38" i="9"/>
  <c r="M39" i="9"/>
  <c r="L39" i="9"/>
  <c r="G40" i="9"/>
  <c r="F40" i="9"/>
  <c r="Q8" i="10"/>
  <c r="P8" i="10"/>
  <c r="I9" i="10"/>
  <c r="E10" i="10"/>
  <c r="D10" i="10"/>
  <c r="Q17" i="10"/>
  <c r="P17" i="10"/>
  <c r="M18" i="10"/>
  <c r="L18" i="10"/>
  <c r="E19" i="10"/>
  <c r="D19" i="10"/>
  <c r="S19" i="10"/>
  <c r="R19" i="10"/>
  <c r="M20" i="10"/>
  <c r="L20" i="10"/>
  <c r="G21" i="10"/>
  <c r="E24" i="10"/>
  <c r="D24" i="10"/>
  <c r="Q24" i="10"/>
  <c r="P24" i="10"/>
  <c r="M25" i="10"/>
  <c r="L25" i="10"/>
  <c r="G26" i="10"/>
  <c r="F26" i="10"/>
  <c r="O27" i="10"/>
  <c r="N27" i="10"/>
  <c r="I28" i="10"/>
  <c r="H28" i="10"/>
  <c r="O29" i="10"/>
  <c r="N29" i="10"/>
  <c r="K30" i="10"/>
  <c r="J30" i="10"/>
  <c r="G31" i="10"/>
  <c r="F31" i="10"/>
  <c r="M32" i="10"/>
  <c r="L32" i="10"/>
  <c r="G33" i="10"/>
  <c r="Q34" i="10"/>
  <c r="P34" i="10"/>
  <c r="K35" i="10"/>
  <c r="J35" i="10"/>
  <c r="O36" i="10"/>
  <c r="N36" i="10"/>
  <c r="I37" i="10"/>
  <c r="H37" i="10"/>
  <c r="S38" i="10"/>
  <c r="M39" i="10"/>
  <c r="G14" i="15"/>
  <c r="F14" i="15"/>
  <c r="O17" i="15"/>
  <c r="N17" i="15"/>
  <c r="I18" i="15"/>
  <c r="H18" i="15"/>
  <c r="M8" i="11"/>
  <c r="G9" i="11"/>
  <c r="F9" i="11"/>
  <c r="O10" i="11"/>
  <c r="N10" i="11"/>
  <c r="I11" i="11"/>
  <c r="H11" i="11"/>
  <c r="E12" i="11"/>
  <c r="D12" i="11"/>
  <c r="S12" i="11"/>
  <c r="R12" i="11"/>
  <c r="M13" i="11"/>
  <c r="L13" i="11"/>
  <c r="G14" i="11"/>
  <c r="F14" i="11"/>
  <c r="O15" i="11"/>
  <c r="I16" i="11"/>
  <c r="R21" i="11"/>
  <c r="R27" i="11"/>
  <c r="O22" i="11"/>
  <c r="N22" i="11"/>
  <c r="I23" i="11"/>
  <c r="H23" i="11"/>
  <c r="E24" i="11"/>
  <c r="D24" i="11"/>
  <c r="S24" i="11"/>
  <c r="R24" i="11"/>
  <c r="M28" i="11"/>
  <c r="L28" i="11"/>
  <c r="I29" i="11"/>
  <c r="H29" i="11"/>
  <c r="E30" i="11"/>
  <c r="D30" i="11"/>
  <c r="S30" i="11"/>
  <c r="R30" i="11"/>
  <c r="M31" i="11"/>
  <c r="L31" i="11"/>
  <c r="G32" i="11"/>
  <c r="F32" i="11"/>
  <c r="S35" i="11"/>
  <c r="R35" i="11"/>
  <c r="G37" i="11"/>
  <c r="F37" i="11"/>
  <c r="S8" i="12"/>
  <c r="R8" i="12"/>
  <c r="M9" i="12"/>
  <c r="L9" i="12"/>
  <c r="G10" i="12"/>
  <c r="F10" i="12"/>
  <c r="O11" i="12"/>
  <c r="N11" i="12"/>
  <c r="K12" i="12"/>
  <c r="J12" i="12"/>
  <c r="E13" i="12"/>
  <c r="D13" i="12"/>
  <c r="K15" i="12"/>
  <c r="J15" i="12"/>
  <c r="Q9" i="13"/>
  <c r="P9" i="13"/>
  <c r="I10" i="13"/>
  <c r="E11" i="13"/>
  <c r="D11" i="13"/>
  <c r="G21" i="13"/>
  <c r="F21" i="13"/>
  <c r="Q22" i="13"/>
  <c r="P22" i="13"/>
  <c r="K23" i="13"/>
  <c r="J23" i="13"/>
  <c r="E24" i="13"/>
  <c r="D24" i="13"/>
  <c r="Q24" i="13"/>
  <c r="M25" i="13"/>
  <c r="L25" i="13"/>
  <c r="H26" i="13"/>
  <c r="I26" i="13"/>
  <c r="S36" i="13"/>
  <c r="R36" i="13"/>
  <c r="M37" i="13"/>
  <c r="L37" i="13"/>
  <c r="H38" i="13"/>
  <c r="I38" i="13"/>
  <c r="S52" i="13"/>
  <c r="R52" i="13"/>
  <c r="O53" i="13"/>
  <c r="N53" i="13"/>
  <c r="K54" i="13"/>
  <c r="J54" i="13"/>
  <c r="G55" i="13"/>
  <c r="F55" i="13"/>
  <c r="S56" i="13"/>
  <c r="R56" i="13"/>
  <c r="O57" i="13"/>
  <c r="N57" i="13"/>
  <c r="K58" i="13"/>
  <c r="J58" i="13"/>
  <c r="G59" i="13"/>
  <c r="F59" i="13"/>
  <c r="L14" i="1"/>
  <c r="H11" i="1"/>
  <c r="P9" i="1"/>
  <c r="L15" i="2"/>
  <c r="D13" i="2"/>
  <c r="R10" i="7"/>
  <c r="R32" i="8"/>
  <c r="K11" i="17"/>
  <c r="J11" i="17"/>
  <c r="S12" i="2"/>
  <c r="R12" i="2"/>
  <c r="K16" i="2"/>
  <c r="J16" i="2"/>
  <c r="G11" i="4"/>
  <c r="F11" i="4"/>
  <c r="Q15" i="4"/>
  <c r="P15" i="4"/>
  <c r="O18" i="5"/>
  <c r="N18" i="5"/>
  <c r="M22" i="5"/>
  <c r="L22" i="5"/>
  <c r="O10" i="6"/>
  <c r="N10" i="6"/>
  <c r="I14" i="6"/>
  <c r="H14" i="6"/>
  <c r="Q19" i="6"/>
  <c r="P19" i="6"/>
  <c r="E15" i="7"/>
  <c r="D15" i="7"/>
  <c r="Q22" i="8"/>
  <c r="P22" i="8"/>
  <c r="E26" i="8"/>
  <c r="D26" i="8"/>
  <c r="K30" i="8"/>
  <c r="J30" i="8"/>
  <c r="S8" i="9"/>
  <c r="R8" i="9"/>
  <c r="I12" i="9"/>
  <c r="H12" i="9"/>
  <c r="S16" i="9"/>
  <c r="R16" i="9"/>
  <c r="I38" i="9"/>
  <c r="H38" i="9"/>
  <c r="E8" i="10"/>
  <c r="D8" i="10"/>
  <c r="K14" i="10"/>
  <c r="J14" i="10"/>
  <c r="S9" i="1"/>
  <c r="R9" i="1"/>
  <c r="S10" i="17"/>
  <c r="R10" i="17"/>
  <c r="O16" i="2"/>
  <c r="N16" i="2"/>
  <c r="K11" i="4"/>
  <c r="J11" i="4"/>
  <c r="S15" i="5"/>
  <c r="R15" i="5"/>
  <c r="Q22" i="5"/>
  <c r="P22" i="5"/>
  <c r="S10" i="6"/>
  <c r="R10" i="6"/>
  <c r="Q20" i="6"/>
  <c r="P20" i="6"/>
  <c r="K24" i="6"/>
  <c r="J24" i="6"/>
  <c r="K45" i="6"/>
  <c r="J45" i="6"/>
  <c r="K23" i="7"/>
  <c r="J23" i="7"/>
  <c r="E8" i="8"/>
  <c r="D8" i="8"/>
  <c r="S19" i="8"/>
  <c r="R19" i="8"/>
  <c r="M34" i="8"/>
  <c r="L34" i="8"/>
  <c r="Q37" i="8"/>
  <c r="P37" i="8"/>
  <c r="S9" i="16"/>
  <c r="R9" i="16"/>
  <c r="E12" i="16"/>
  <c r="D12" i="16"/>
  <c r="O13" i="16"/>
  <c r="N13" i="16"/>
  <c r="I12" i="1"/>
  <c r="H12" i="1"/>
  <c r="O11" i="2"/>
  <c r="N11" i="2"/>
  <c r="G13" i="2"/>
  <c r="F13" i="2"/>
  <c r="K9" i="4"/>
  <c r="J9" i="4"/>
  <c r="I12" i="4"/>
  <c r="H12" i="4"/>
  <c r="I15" i="4"/>
  <c r="H15" i="4"/>
  <c r="I9" i="5"/>
  <c r="H9" i="5"/>
  <c r="G18" i="5"/>
  <c r="F18" i="5"/>
  <c r="M20" i="5"/>
  <c r="L20" i="5"/>
  <c r="E22" i="5"/>
  <c r="D22" i="5"/>
  <c r="K9" i="6"/>
  <c r="J9" i="6"/>
  <c r="M12" i="6"/>
  <c r="L12" i="6"/>
  <c r="Q14" i="6"/>
  <c r="P14" i="6"/>
  <c r="O8" i="1"/>
  <c r="Q8" i="2"/>
  <c r="P8" i="2"/>
  <c r="G10" i="2"/>
  <c r="F10" i="2"/>
  <c r="M12" i="2"/>
  <c r="L12" i="2"/>
  <c r="E16" i="2"/>
  <c r="D16" i="2"/>
  <c r="K12" i="4"/>
  <c r="J12" i="4"/>
  <c r="O8" i="5"/>
  <c r="N8" i="5"/>
  <c r="G10" i="5"/>
  <c r="F10" i="5"/>
  <c r="Q11" i="5"/>
  <c r="G13" i="5"/>
  <c r="F13" i="5"/>
  <c r="E16" i="5"/>
  <c r="D16" i="5"/>
  <c r="E19" i="5"/>
  <c r="D19" i="5"/>
  <c r="O20" i="5"/>
  <c r="N20" i="5"/>
  <c r="G22" i="5"/>
  <c r="F22" i="5"/>
  <c r="M9" i="6"/>
  <c r="L9" i="6"/>
  <c r="I13" i="6"/>
  <c r="H13" i="6"/>
  <c r="O15" i="6"/>
  <c r="N15" i="6"/>
  <c r="G17" i="6"/>
  <c r="F17" i="6"/>
  <c r="M19" i="6"/>
  <c r="L19" i="6"/>
  <c r="I25" i="6"/>
  <c r="H25" i="6"/>
  <c r="M27" i="6"/>
  <c r="L27" i="6"/>
  <c r="K30" i="6"/>
  <c r="J30" i="6"/>
  <c r="I40" i="6"/>
  <c r="H40" i="6"/>
  <c r="O43" i="6"/>
  <c r="N43" i="6"/>
  <c r="I9" i="7"/>
  <c r="H9" i="7"/>
  <c r="I9" i="17"/>
  <c r="H9" i="17"/>
  <c r="O14" i="1"/>
  <c r="N14" i="1"/>
  <c r="K10" i="17"/>
  <c r="J10" i="17"/>
  <c r="G11" i="17"/>
  <c r="F11" i="17"/>
  <c r="S8" i="2"/>
  <c r="R8" i="2"/>
  <c r="I10" i="2"/>
  <c r="H10" i="2"/>
  <c r="S11" i="2"/>
  <c r="R11" i="2"/>
  <c r="K9" i="17"/>
  <c r="J9" i="17"/>
  <c r="G8" i="1"/>
  <c r="F8" i="1"/>
  <c r="M9" i="1"/>
  <c r="I10" i="1"/>
  <c r="H10" i="1"/>
  <c r="S11" i="1"/>
  <c r="R11" i="1"/>
  <c r="G13" i="1"/>
  <c r="F13" i="1"/>
  <c r="Q14" i="1"/>
  <c r="P14" i="1"/>
  <c r="M10" i="17"/>
  <c r="L10" i="17"/>
  <c r="I11" i="17"/>
  <c r="H11" i="17"/>
  <c r="E8" i="2"/>
  <c r="D8" i="2"/>
  <c r="O9" i="2"/>
  <c r="N9" i="2"/>
  <c r="K10" i="2"/>
  <c r="J10" i="2"/>
  <c r="Q12" i="2"/>
  <c r="P12" i="2"/>
  <c r="M13" i="2"/>
  <c r="L13" i="2"/>
  <c r="G14" i="2"/>
  <c r="F14" i="2"/>
  <c r="O15" i="2"/>
  <c r="N15" i="2"/>
  <c r="E8" i="4"/>
  <c r="D8" i="4"/>
  <c r="O9" i="4"/>
  <c r="N9" i="4"/>
  <c r="K10" i="4"/>
  <c r="J10" i="4"/>
  <c r="E11" i="4"/>
  <c r="S11" i="4"/>
  <c r="R11" i="4"/>
  <c r="O12" i="4"/>
  <c r="N12" i="4"/>
  <c r="E14" i="4"/>
  <c r="D14" i="4"/>
  <c r="S14" i="4"/>
  <c r="R14" i="4"/>
  <c r="O15" i="4"/>
  <c r="N15" i="4"/>
  <c r="K16" i="4"/>
  <c r="J16" i="4"/>
  <c r="E8" i="5"/>
  <c r="D8" i="5"/>
  <c r="S8" i="5"/>
  <c r="R8" i="5"/>
  <c r="O9" i="5"/>
  <c r="N9" i="5"/>
  <c r="K10" i="5"/>
  <c r="J10" i="5"/>
  <c r="G11" i="5"/>
  <c r="F11" i="5"/>
  <c r="O12" i="5"/>
  <c r="N12" i="5"/>
  <c r="S14" i="5"/>
  <c r="R14" i="5"/>
  <c r="M15" i="5"/>
  <c r="L15" i="5"/>
  <c r="I16" i="5"/>
  <c r="H16" i="5"/>
  <c r="Q17" i="5"/>
  <c r="P17" i="5"/>
  <c r="M18" i="5"/>
  <c r="L18" i="5"/>
  <c r="I19" i="5"/>
  <c r="H19" i="5"/>
  <c r="S20" i="5"/>
  <c r="R20" i="5"/>
  <c r="O21" i="5"/>
  <c r="N21" i="5"/>
  <c r="K22" i="5"/>
  <c r="J22" i="5"/>
  <c r="G8" i="6"/>
  <c r="F8" i="6"/>
  <c r="Q9" i="6"/>
  <c r="P9" i="6"/>
  <c r="M10" i="6"/>
  <c r="L10" i="6"/>
  <c r="M13" i="6"/>
  <c r="L13" i="6"/>
  <c r="G14" i="6"/>
  <c r="F14" i="6"/>
  <c r="S15" i="6"/>
  <c r="R15" i="6"/>
  <c r="O16" i="6"/>
  <c r="N16" i="6"/>
  <c r="K17" i="6"/>
  <c r="J17" i="6"/>
  <c r="E18" i="6"/>
  <c r="D18" i="6"/>
  <c r="O19" i="6"/>
  <c r="K20" i="6"/>
  <c r="J20" i="6"/>
  <c r="G21" i="6"/>
  <c r="F21" i="6"/>
  <c r="Q22" i="6"/>
  <c r="P22" i="6"/>
  <c r="K23" i="6"/>
  <c r="J23" i="6"/>
  <c r="K25" i="6"/>
  <c r="G26" i="6"/>
  <c r="F26" i="6"/>
  <c r="Q27" i="6"/>
  <c r="P27" i="6"/>
  <c r="K28" i="6"/>
  <c r="J28" i="6"/>
  <c r="S29" i="6"/>
  <c r="R29" i="6"/>
  <c r="O30" i="6"/>
  <c r="N30" i="6"/>
  <c r="K31" i="6"/>
  <c r="J31" i="6"/>
  <c r="Q32" i="6"/>
  <c r="E34" i="6"/>
  <c r="S34" i="6"/>
  <c r="R34" i="6"/>
  <c r="O35" i="6"/>
  <c r="N35" i="6"/>
  <c r="I36" i="6"/>
  <c r="H36" i="6"/>
  <c r="Q37" i="6"/>
  <c r="P37" i="6"/>
  <c r="I38" i="6"/>
  <c r="H38" i="6"/>
  <c r="S39" i="6"/>
  <c r="R39" i="6"/>
  <c r="E41" i="6"/>
  <c r="K42" i="6"/>
  <c r="J42" i="6"/>
  <c r="V43" i="6"/>
  <c r="D43" i="6"/>
  <c r="S43" i="6"/>
  <c r="R43" i="6"/>
  <c r="V45" i="6"/>
  <c r="D45" i="6"/>
  <c r="Q8" i="7"/>
  <c r="P8" i="7"/>
  <c r="E10" i="7"/>
  <c r="D10" i="7"/>
  <c r="M11" i="7"/>
  <c r="L11" i="7"/>
  <c r="O13" i="7"/>
  <c r="N13" i="7"/>
  <c r="G14" i="7"/>
  <c r="F14" i="7"/>
  <c r="Q15" i="7"/>
  <c r="P15" i="7"/>
  <c r="I16" i="7"/>
  <c r="I18" i="7"/>
  <c r="H18" i="7"/>
  <c r="E19" i="7"/>
  <c r="D19" i="7"/>
  <c r="S19" i="7"/>
  <c r="M20" i="7"/>
  <c r="E21" i="7"/>
  <c r="D21" i="7"/>
  <c r="Q21" i="7"/>
  <c r="P21" i="7"/>
  <c r="K22" i="7"/>
  <c r="J22" i="7"/>
  <c r="E23" i="7"/>
  <c r="D23" i="7"/>
  <c r="I25" i="7"/>
  <c r="E26" i="7"/>
  <c r="D26" i="7"/>
  <c r="K28" i="7"/>
  <c r="J28" i="7"/>
  <c r="Q29" i="7"/>
  <c r="P29" i="7"/>
  <c r="I30" i="7"/>
  <c r="E31" i="7"/>
  <c r="D31" i="7"/>
  <c r="S31" i="7"/>
  <c r="R31" i="7"/>
  <c r="M32" i="7"/>
  <c r="L32" i="7"/>
  <c r="G33" i="7"/>
  <c r="F33" i="7"/>
  <c r="S33" i="7"/>
  <c r="R33" i="7"/>
  <c r="M34" i="7"/>
  <c r="L34" i="7"/>
  <c r="I35" i="7"/>
  <c r="H35" i="7"/>
  <c r="O36" i="7"/>
  <c r="N36" i="7"/>
  <c r="I37" i="7"/>
  <c r="O38" i="7"/>
  <c r="N38" i="7"/>
  <c r="K39" i="7"/>
  <c r="J39" i="7"/>
  <c r="E40" i="7"/>
  <c r="D40" i="7"/>
  <c r="S40" i="7"/>
  <c r="R40" i="7"/>
  <c r="M8" i="8"/>
  <c r="L8" i="8"/>
  <c r="I11" i="8"/>
  <c r="H11" i="8"/>
  <c r="O12" i="8"/>
  <c r="N12" i="8"/>
  <c r="O14" i="8"/>
  <c r="N14" i="8"/>
  <c r="I15" i="8"/>
  <c r="H15" i="8"/>
  <c r="O16" i="8"/>
  <c r="N16" i="8"/>
  <c r="K17" i="8"/>
  <c r="J17" i="8"/>
  <c r="G18" i="8"/>
  <c r="F18" i="8"/>
  <c r="O19" i="8"/>
  <c r="N19" i="8"/>
  <c r="I20" i="8"/>
  <c r="H20" i="8"/>
  <c r="S21" i="8"/>
  <c r="R21" i="8"/>
  <c r="O22" i="8"/>
  <c r="N22" i="8"/>
  <c r="I23" i="8"/>
  <c r="H23" i="8"/>
  <c r="Q24" i="8"/>
  <c r="P24" i="8"/>
  <c r="I25" i="8"/>
  <c r="H25" i="8"/>
  <c r="S26" i="8"/>
  <c r="R26" i="8"/>
  <c r="M27" i="8"/>
  <c r="L27" i="8"/>
  <c r="O29" i="8"/>
  <c r="N29" i="8"/>
  <c r="I30" i="8"/>
  <c r="H30" i="8"/>
  <c r="G32" i="8"/>
  <c r="F32" i="8"/>
  <c r="M33" i="8"/>
  <c r="I34" i="8"/>
  <c r="H34" i="8"/>
  <c r="S34" i="8"/>
  <c r="M35" i="8"/>
  <c r="L35" i="8"/>
  <c r="E36" i="8"/>
  <c r="D36" i="8"/>
  <c r="S36" i="8"/>
  <c r="R36" i="8"/>
  <c r="M37" i="8"/>
  <c r="L37" i="8"/>
  <c r="G8" i="16"/>
  <c r="F8" i="16"/>
  <c r="S8" i="16"/>
  <c r="O9" i="16"/>
  <c r="N9" i="16"/>
  <c r="I10" i="16"/>
  <c r="H10" i="16"/>
  <c r="S11" i="16"/>
  <c r="R11" i="16"/>
  <c r="O12" i="16"/>
  <c r="N12" i="16"/>
  <c r="I13" i="16"/>
  <c r="H13" i="16"/>
  <c r="E14" i="16"/>
  <c r="D14" i="16"/>
  <c r="Q14" i="16"/>
  <c r="P14" i="16"/>
  <c r="K15" i="16"/>
  <c r="J15" i="16"/>
  <c r="E16" i="16"/>
  <c r="Q16" i="16"/>
  <c r="I17" i="16"/>
  <c r="O18" i="16"/>
  <c r="N18" i="16"/>
  <c r="S19" i="16"/>
  <c r="R19" i="16"/>
  <c r="M20" i="16"/>
  <c r="G21" i="16"/>
  <c r="F21" i="16"/>
  <c r="Q22" i="16"/>
  <c r="P22" i="16"/>
  <c r="M23" i="16"/>
  <c r="L23" i="16"/>
  <c r="G24" i="16"/>
  <c r="F24" i="16"/>
  <c r="S24" i="16"/>
  <c r="M25" i="16"/>
  <c r="L25" i="16"/>
  <c r="M27" i="16"/>
  <c r="L27" i="16"/>
  <c r="G28" i="16"/>
  <c r="F28" i="16"/>
  <c r="Q8" i="9"/>
  <c r="P8" i="9"/>
  <c r="D21" i="9"/>
  <c r="D10" i="9"/>
  <c r="T21" i="9"/>
  <c r="T10" i="9"/>
  <c r="O11" i="9"/>
  <c r="N11" i="9"/>
  <c r="G12" i="9"/>
  <c r="M13" i="9"/>
  <c r="G14" i="9"/>
  <c r="F14" i="9"/>
  <c r="S14" i="9"/>
  <c r="R14" i="9"/>
  <c r="M15" i="9"/>
  <c r="L15" i="9"/>
  <c r="E16" i="9"/>
  <c r="D16" i="9"/>
  <c r="Q16" i="9"/>
  <c r="P16" i="9"/>
  <c r="M17" i="9"/>
  <c r="L17" i="9"/>
  <c r="G18" i="9"/>
  <c r="F18" i="9"/>
  <c r="S19" i="9"/>
  <c r="R19" i="9"/>
  <c r="O20" i="9"/>
  <c r="N20" i="9"/>
  <c r="Q22" i="9"/>
  <c r="K23" i="9"/>
  <c r="E24" i="9"/>
  <c r="O25" i="9"/>
  <c r="N25" i="9"/>
  <c r="Q27" i="9"/>
  <c r="P27" i="9"/>
  <c r="M28" i="9"/>
  <c r="L28" i="9"/>
  <c r="G29" i="9"/>
  <c r="F29" i="9"/>
  <c r="O30" i="9"/>
  <c r="K31" i="9"/>
  <c r="J31" i="9"/>
  <c r="E32" i="9"/>
  <c r="D32" i="9"/>
  <c r="Q32" i="9"/>
  <c r="K33" i="9"/>
  <c r="J33" i="9"/>
  <c r="S34" i="9"/>
  <c r="R34" i="9"/>
  <c r="G36" i="9"/>
  <c r="F36" i="9"/>
  <c r="S36" i="9"/>
  <c r="M37" i="9"/>
  <c r="L37" i="9"/>
  <c r="G38" i="9"/>
  <c r="F38" i="9"/>
  <c r="S38" i="9"/>
  <c r="R38" i="9"/>
  <c r="O39" i="9"/>
  <c r="N39" i="9"/>
  <c r="S8" i="10"/>
  <c r="R8" i="10"/>
  <c r="K9" i="10"/>
  <c r="J9" i="10"/>
  <c r="G10" i="10"/>
  <c r="F10" i="10"/>
  <c r="S10" i="10"/>
  <c r="R10" i="10"/>
  <c r="M11" i="10"/>
  <c r="L11" i="10"/>
  <c r="E12" i="10"/>
  <c r="D12" i="10"/>
  <c r="S12" i="10"/>
  <c r="R12" i="10"/>
  <c r="M13" i="10"/>
  <c r="L13" i="10"/>
  <c r="I14" i="10"/>
  <c r="H14" i="10"/>
  <c r="Q15" i="10"/>
  <c r="K16" i="10"/>
  <c r="E17" i="10"/>
  <c r="S17" i="10"/>
  <c r="R17" i="10"/>
  <c r="O18" i="10"/>
  <c r="N18" i="10"/>
  <c r="G19" i="10"/>
  <c r="F19" i="10"/>
  <c r="O20" i="10"/>
  <c r="N20" i="10"/>
  <c r="I21" i="10"/>
  <c r="H21" i="10"/>
  <c r="E22" i="10"/>
  <c r="D22" i="10"/>
  <c r="S22" i="10"/>
  <c r="M23" i="10"/>
  <c r="G24" i="10"/>
  <c r="F24" i="10"/>
  <c r="S24" i="10"/>
  <c r="R24" i="10"/>
  <c r="O25" i="10"/>
  <c r="N25" i="10"/>
  <c r="I26" i="10"/>
  <c r="H26" i="10"/>
  <c r="Q29" i="10"/>
  <c r="P29" i="10"/>
  <c r="M30" i="10"/>
  <c r="L30" i="10"/>
  <c r="I31" i="10"/>
  <c r="H31" i="10"/>
  <c r="O32" i="10"/>
  <c r="N32" i="10"/>
  <c r="I33" i="10"/>
  <c r="H33" i="10"/>
  <c r="Q9" i="15"/>
  <c r="P9" i="15"/>
  <c r="K10" i="15"/>
  <c r="J10" i="15"/>
  <c r="M13" i="15"/>
  <c r="L13" i="15"/>
  <c r="O8" i="11"/>
  <c r="N8" i="11"/>
  <c r="K11" i="11"/>
  <c r="J11" i="11"/>
  <c r="G12" i="11"/>
  <c r="F12" i="11"/>
  <c r="F21" i="11"/>
  <c r="F27" i="11"/>
  <c r="T21" i="11"/>
  <c r="T27" i="11"/>
  <c r="K23" i="11"/>
  <c r="J23" i="11"/>
  <c r="G24" i="11"/>
  <c r="F24" i="11"/>
  <c r="O25" i="11"/>
  <c r="I26" i="11"/>
  <c r="E35" i="11"/>
  <c r="D35" i="11"/>
  <c r="O36" i="11"/>
  <c r="N36" i="11"/>
  <c r="I37" i="11"/>
  <c r="H37" i="11"/>
  <c r="Q14" i="12"/>
  <c r="P14" i="12"/>
  <c r="M15" i="12"/>
  <c r="L15" i="12"/>
  <c r="G16" i="12"/>
  <c r="F16" i="12"/>
  <c r="Q17" i="12"/>
  <c r="P17" i="12"/>
  <c r="M8" i="14"/>
  <c r="L8" i="14"/>
  <c r="I9" i="14"/>
  <c r="H9" i="14"/>
  <c r="Q10" i="14"/>
  <c r="P10" i="14"/>
  <c r="K11" i="14"/>
  <c r="J11" i="14"/>
  <c r="E12" i="14"/>
  <c r="D12" i="14"/>
  <c r="Q12" i="14"/>
  <c r="P12" i="14"/>
  <c r="K13" i="14"/>
  <c r="J13" i="14"/>
  <c r="E14" i="14"/>
  <c r="D14" i="14"/>
  <c r="K8" i="13"/>
  <c r="J8" i="13"/>
  <c r="K18" i="13"/>
  <c r="J18" i="13"/>
  <c r="V19" i="13"/>
  <c r="D19" i="13"/>
  <c r="S19" i="13"/>
  <c r="M20" i="13"/>
  <c r="H21" i="13"/>
  <c r="I21" i="13"/>
  <c r="K35" i="13"/>
  <c r="J35" i="13"/>
  <c r="G36" i="13"/>
  <c r="F36" i="13"/>
  <c r="O37" i="13"/>
  <c r="N37" i="13"/>
  <c r="S49" i="13"/>
  <c r="R49" i="13"/>
  <c r="I51" i="13"/>
  <c r="H51" i="13"/>
  <c r="Q53" i="13"/>
  <c r="P53" i="13"/>
  <c r="M54" i="13"/>
  <c r="L54" i="13"/>
  <c r="I55" i="13"/>
  <c r="H55" i="13"/>
  <c r="D56" i="13"/>
  <c r="E56" i="13"/>
  <c r="R8" i="1"/>
  <c r="P10" i="5"/>
  <c r="N13" i="6"/>
  <c r="E29" i="11"/>
  <c r="D29" i="11"/>
  <c r="O30" i="11"/>
  <c r="N30" i="11"/>
  <c r="I31" i="11"/>
  <c r="H31" i="11"/>
  <c r="O34" i="11"/>
  <c r="N34" i="11"/>
  <c r="I35" i="11"/>
  <c r="H35" i="11"/>
  <c r="K37" i="11"/>
  <c r="J37" i="11"/>
  <c r="E8" i="12"/>
  <c r="D8" i="12"/>
  <c r="O9" i="12"/>
  <c r="N9" i="12"/>
  <c r="I10" i="12"/>
  <c r="H10" i="12"/>
  <c r="Q11" i="12"/>
  <c r="P11" i="12"/>
  <c r="G13" i="12"/>
  <c r="F13" i="12"/>
  <c r="O14" i="12"/>
  <c r="N14" i="12"/>
  <c r="S16" i="12"/>
  <c r="R16" i="12"/>
  <c r="M17" i="12"/>
  <c r="L17" i="12"/>
  <c r="I8" i="14"/>
  <c r="H8" i="14"/>
  <c r="E9" i="14"/>
  <c r="D9" i="14"/>
  <c r="S9" i="14"/>
  <c r="R9" i="14"/>
  <c r="M12" i="14"/>
  <c r="L12" i="14"/>
  <c r="G13" i="14"/>
  <c r="F13" i="14"/>
  <c r="O14" i="14"/>
  <c r="N14" i="14"/>
  <c r="S15" i="14"/>
  <c r="R15" i="14"/>
  <c r="M16" i="14"/>
  <c r="L16" i="14"/>
  <c r="G17" i="14"/>
  <c r="F17" i="14"/>
  <c r="G9" i="13"/>
  <c r="F9" i="13"/>
  <c r="S9" i="13"/>
  <c r="R9" i="13"/>
  <c r="K10" i="13"/>
  <c r="J10" i="13"/>
  <c r="G11" i="13"/>
  <c r="F11" i="13"/>
  <c r="S11" i="13"/>
  <c r="R11" i="13"/>
  <c r="M12" i="13"/>
  <c r="L12" i="13"/>
  <c r="G13" i="13"/>
  <c r="F13" i="13"/>
  <c r="K14" i="13"/>
  <c r="J14" i="13"/>
  <c r="S15" i="13"/>
  <c r="R15" i="13"/>
  <c r="O16" i="13"/>
  <c r="N16" i="13"/>
  <c r="O18" i="13"/>
  <c r="N18" i="13"/>
  <c r="I19" i="13"/>
  <c r="H19" i="13"/>
  <c r="O20" i="13"/>
  <c r="N20" i="13"/>
  <c r="E22" i="13"/>
  <c r="D22" i="13"/>
  <c r="S22" i="13"/>
  <c r="R22" i="13"/>
  <c r="M23" i="13"/>
  <c r="L23" i="13"/>
  <c r="G24" i="13"/>
  <c r="F24" i="13"/>
  <c r="S24" i="13"/>
  <c r="R24" i="13"/>
  <c r="O25" i="13"/>
  <c r="N25" i="13"/>
  <c r="O27" i="13"/>
  <c r="N27" i="13"/>
  <c r="K28" i="13"/>
  <c r="J28" i="13"/>
  <c r="E29" i="13"/>
  <c r="D29" i="13"/>
  <c r="M30" i="13"/>
  <c r="L30" i="13"/>
  <c r="G31" i="13"/>
  <c r="F31" i="13"/>
  <c r="S32" i="13"/>
  <c r="R32" i="13"/>
  <c r="O35" i="13"/>
  <c r="N35" i="13"/>
  <c r="K36" i="13"/>
  <c r="J36" i="13"/>
  <c r="Q37" i="13"/>
  <c r="P37" i="13"/>
  <c r="S39" i="13"/>
  <c r="R39" i="13"/>
  <c r="M40" i="13"/>
  <c r="L40" i="13"/>
  <c r="I41" i="13"/>
  <c r="H41" i="13"/>
  <c r="S42" i="13"/>
  <c r="R42" i="13"/>
  <c r="O43" i="13"/>
  <c r="N43" i="13"/>
  <c r="Q45" i="13"/>
  <c r="P45" i="13"/>
  <c r="K46" i="13"/>
  <c r="J46" i="13"/>
  <c r="E47" i="13"/>
  <c r="D47" i="13"/>
  <c r="S47" i="13"/>
  <c r="R47" i="13"/>
  <c r="M48" i="13"/>
  <c r="L48" i="13"/>
  <c r="I49" i="13"/>
  <c r="H49" i="13"/>
  <c r="Q50" i="13"/>
  <c r="P50" i="13"/>
  <c r="M51" i="13"/>
  <c r="L51" i="13"/>
  <c r="I52" i="13"/>
  <c r="H52" i="13"/>
  <c r="S53" i="13"/>
  <c r="R53" i="13"/>
  <c r="O54" i="13"/>
  <c r="N54" i="13"/>
  <c r="K55" i="13"/>
  <c r="J55" i="13"/>
  <c r="Q57" i="13"/>
  <c r="P57" i="13"/>
  <c r="M58" i="13"/>
  <c r="L58" i="13"/>
  <c r="I59" i="13"/>
  <c r="H59" i="13"/>
  <c r="O17" i="12"/>
  <c r="N17" i="12"/>
  <c r="K8" i="14"/>
  <c r="J8" i="14"/>
  <c r="G9" i="14"/>
  <c r="F9" i="14"/>
  <c r="O12" i="14"/>
  <c r="N12" i="14"/>
  <c r="I13" i="14"/>
  <c r="H13" i="14"/>
  <c r="O16" i="14"/>
  <c r="N16" i="14"/>
  <c r="I17" i="14"/>
  <c r="H17" i="14"/>
  <c r="I9" i="13"/>
  <c r="H9" i="13"/>
  <c r="M10" i="13"/>
  <c r="L10" i="13"/>
  <c r="I11" i="13"/>
  <c r="H11" i="13"/>
  <c r="S13" i="13"/>
  <c r="R13" i="13"/>
  <c r="M14" i="13"/>
  <c r="L14" i="13"/>
  <c r="K19" i="13"/>
  <c r="J19" i="13"/>
  <c r="Q20" i="13"/>
  <c r="P20" i="13"/>
  <c r="K21" i="13"/>
  <c r="J21" i="13"/>
  <c r="O23" i="13"/>
  <c r="N23" i="13"/>
  <c r="I24" i="13"/>
  <c r="H24" i="13"/>
  <c r="Q25" i="13"/>
  <c r="P25" i="13"/>
  <c r="K26" i="13"/>
  <c r="J26" i="13"/>
  <c r="Q27" i="13"/>
  <c r="P27" i="13"/>
  <c r="M28" i="13"/>
  <c r="L28" i="13"/>
  <c r="G29" i="13"/>
  <c r="F29" i="13"/>
  <c r="O30" i="13"/>
  <c r="N30" i="13"/>
  <c r="I31" i="13"/>
  <c r="H31" i="13"/>
  <c r="D32" i="13"/>
  <c r="M33" i="13"/>
  <c r="G34" i="13"/>
  <c r="F34" i="13"/>
  <c r="Q35" i="13"/>
  <c r="P35" i="13"/>
  <c r="S37" i="13"/>
  <c r="R37" i="13"/>
  <c r="K38" i="13"/>
  <c r="J38" i="13"/>
  <c r="G39" i="13"/>
  <c r="F39" i="13"/>
  <c r="O40" i="13"/>
  <c r="N40" i="13"/>
  <c r="K41" i="13"/>
  <c r="J41" i="13"/>
  <c r="Q43" i="13"/>
  <c r="P43" i="13"/>
  <c r="K44" i="13"/>
  <c r="J44" i="13"/>
  <c r="S45" i="13"/>
  <c r="R45" i="13"/>
  <c r="G47" i="13"/>
  <c r="F47" i="13"/>
  <c r="O48" i="13"/>
  <c r="N48" i="13"/>
  <c r="K49" i="13"/>
  <c r="J49" i="13"/>
  <c r="S50" i="13"/>
  <c r="R50" i="13"/>
  <c r="O51" i="13"/>
  <c r="N51" i="13"/>
  <c r="K52" i="13"/>
  <c r="J52" i="13"/>
  <c r="E53" i="13"/>
  <c r="D53" i="13"/>
  <c r="Q54" i="13"/>
  <c r="P54" i="13"/>
  <c r="M55" i="13"/>
  <c r="L55" i="13"/>
  <c r="G56" i="13"/>
  <c r="F56" i="13"/>
  <c r="S57" i="13"/>
  <c r="R57" i="13"/>
  <c r="O58" i="13"/>
  <c r="N58" i="13"/>
  <c r="K59" i="13"/>
  <c r="J59" i="13"/>
  <c r="Q16" i="14"/>
  <c r="P16" i="14"/>
  <c r="K17" i="14"/>
  <c r="J17" i="14"/>
  <c r="Q8" i="13"/>
  <c r="P8" i="13"/>
  <c r="O10" i="13"/>
  <c r="N10" i="13"/>
  <c r="G15" i="13"/>
  <c r="F15" i="13"/>
  <c r="K17" i="13"/>
  <c r="J17" i="13"/>
  <c r="M19" i="13"/>
  <c r="L19" i="13"/>
  <c r="S20" i="13"/>
  <c r="R20" i="13"/>
  <c r="M21" i="13"/>
  <c r="L21" i="13"/>
  <c r="Q23" i="13"/>
  <c r="P23" i="13"/>
  <c r="K24" i="13"/>
  <c r="J24" i="13"/>
  <c r="S25" i="13"/>
  <c r="R25" i="13"/>
  <c r="M26" i="13"/>
  <c r="L26" i="13"/>
  <c r="S27" i="13"/>
  <c r="R27" i="13"/>
  <c r="O28" i="13"/>
  <c r="N28" i="13"/>
  <c r="I29" i="13"/>
  <c r="H29" i="13"/>
  <c r="K31" i="13"/>
  <c r="J31" i="13"/>
  <c r="G32" i="13"/>
  <c r="F32" i="13"/>
  <c r="O33" i="13"/>
  <c r="N33" i="13"/>
  <c r="I34" i="13"/>
  <c r="H34" i="13"/>
  <c r="S35" i="13"/>
  <c r="R35" i="13"/>
  <c r="M38" i="13"/>
  <c r="L38" i="13"/>
  <c r="I39" i="13"/>
  <c r="H39" i="13"/>
  <c r="Q40" i="13"/>
  <c r="P40" i="13"/>
  <c r="G42" i="13"/>
  <c r="F42" i="13"/>
  <c r="S43" i="13"/>
  <c r="R43" i="13"/>
  <c r="E45" i="13"/>
  <c r="D45" i="13"/>
  <c r="I47" i="13"/>
  <c r="H47" i="13"/>
  <c r="Q48" i="13"/>
  <c r="P48" i="13"/>
  <c r="G50" i="13"/>
  <c r="F50" i="13"/>
  <c r="Q51" i="13"/>
  <c r="P51" i="13"/>
  <c r="G53" i="13"/>
  <c r="F53" i="13"/>
  <c r="S54" i="13"/>
  <c r="R54" i="13"/>
  <c r="O55" i="13"/>
  <c r="N55" i="13"/>
  <c r="I56" i="13"/>
  <c r="H56" i="13"/>
  <c r="E57" i="13"/>
  <c r="D57" i="13"/>
  <c r="Q58" i="13"/>
  <c r="P58" i="13"/>
  <c r="M59" i="13"/>
  <c r="L59" i="13"/>
  <c r="E36" i="10"/>
  <c r="D36" i="10"/>
  <c r="Q36" i="10"/>
  <c r="P36" i="10"/>
  <c r="K37" i="10"/>
  <c r="J37" i="10"/>
  <c r="G38" i="10"/>
  <c r="F38" i="10"/>
  <c r="O39" i="10"/>
  <c r="N39" i="10"/>
  <c r="O9" i="15"/>
  <c r="N9" i="15"/>
  <c r="I10" i="15"/>
  <c r="H10" i="15"/>
  <c r="S12" i="15"/>
  <c r="R12" i="15"/>
  <c r="K13" i="15"/>
  <c r="J13" i="15"/>
  <c r="S14" i="15"/>
  <c r="R14" i="15"/>
  <c r="M17" i="15"/>
  <c r="L17" i="15"/>
  <c r="G18" i="15"/>
  <c r="F18" i="15"/>
  <c r="M9" i="11"/>
  <c r="L9" i="11"/>
  <c r="G10" i="11"/>
  <c r="F10" i="11"/>
  <c r="O13" i="11"/>
  <c r="N13" i="11"/>
  <c r="I14" i="11"/>
  <c r="H14" i="11"/>
  <c r="Q15" i="11"/>
  <c r="P15" i="11"/>
  <c r="O17" i="11"/>
  <c r="N17" i="11"/>
  <c r="I18" i="11"/>
  <c r="H18" i="11"/>
  <c r="I20" i="11"/>
  <c r="H20" i="11"/>
  <c r="I22" i="11"/>
  <c r="H22" i="11"/>
  <c r="S25" i="11"/>
  <c r="R25" i="11"/>
  <c r="M26" i="11"/>
  <c r="L26" i="11"/>
  <c r="O28" i="11"/>
  <c r="N28" i="11"/>
  <c r="K29" i="11"/>
  <c r="J29" i="11"/>
  <c r="G30" i="11"/>
  <c r="F30" i="11"/>
  <c r="O31" i="11"/>
  <c r="N31" i="11"/>
  <c r="I32" i="11"/>
  <c r="H32" i="11"/>
  <c r="G34" i="11"/>
  <c r="F34" i="11"/>
  <c r="S34" i="11"/>
  <c r="R34" i="11"/>
  <c r="O35" i="11"/>
  <c r="N35" i="11"/>
  <c r="I36" i="11"/>
  <c r="H36" i="11"/>
  <c r="K8" i="12"/>
  <c r="J8" i="12"/>
  <c r="O10" i="12"/>
  <c r="N10" i="12"/>
  <c r="G11" i="12"/>
  <c r="F11" i="12"/>
  <c r="Q12" i="12"/>
  <c r="P12" i="12"/>
  <c r="M13" i="12"/>
  <c r="L13" i="12"/>
  <c r="G14" i="12"/>
  <c r="F14" i="12"/>
  <c r="I16" i="12"/>
  <c r="H16" i="12"/>
  <c r="E17" i="12"/>
  <c r="D17" i="12"/>
  <c r="S17" i="12"/>
  <c r="R17" i="12"/>
  <c r="O8" i="14"/>
  <c r="N8" i="14"/>
  <c r="K9" i="14"/>
  <c r="J9" i="14"/>
  <c r="E10" i="14"/>
  <c r="D10" i="14"/>
  <c r="S10" i="14"/>
  <c r="R10" i="14"/>
  <c r="M11" i="14"/>
  <c r="L11" i="14"/>
  <c r="S12" i="14"/>
  <c r="R12" i="14"/>
  <c r="M13" i="14"/>
  <c r="L13" i="14"/>
  <c r="G14" i="14"/>
  <c r="F14" i="14"/>
  <c r="S14" i="14"/>
  <c r="R14" i="14"/>
  <c r="K15" i="14"/>
  <c r="E16" i="14"/>
  <c r="D16" i="14"/>
  <c r="S16" i="14"/>
  <c r="R16" i="14"/>
  <c r="M17" i="14"/>
  <c r="L17" i="14"/>
  <c r="E8" i="13"/>
  <c r="D8" i="13"/>
  <c r="S8" i="13"/>
  <c r="R8" i="13"/>
  <c r="K9" i="13"/>
  <c r="Q10" i="13"/>
  <c r="P10" i="13"/>
  <c r="K11" i="13"/>
  <c r="E12" i="13"/>
  <c r="D12" i="13"/>
  <c r="Q12" i="13"/>
  <c r="P12" i="13"/>
  <c r="K13" i="13"/>
  <c r="J13" i="13"/>
  <c r="O14" i="13"/>
  <c r="I15" i="13"/>
  <c r="H15" i="13"/>
  <c r="E16" i="13"/>
  <c r="D16" i="13"/>
  <c r="S16" i="13"/>
  <c r="R16" i="13"/>
  <c r="M17" i="13"/>
  <c r="L17" i="13"/>
  <c r="E18" i="13"/>
  <c r="S18" i="13"/>
  <c r="R18" i="13"/>
  <c r="O19" i="13"/>
  <c r="N19" i="13"/>
  <c r="G20" i="13"/>
  <c r="F20" i="13"/>
  <c r="O21" i="13"/>
  <c r="N21" i="13"/>
  <c r="I22" i="13"/>
  <c r="H22" i="13"/>
  <c r="O26" i="13"/>
  <c r="N26" i="13"/>
  <c r="G27" i="13"/>
  <c r="F27" i="13"/>
  <c r="K29" i="13"/>
  <c r="J29" i="13"/>
  <c r="E30" i="13"/>
  <c r="Q30" i="13"/>
  <c r="M31" i="13"/>
  <c r="L31" i="13"/>
  <c r="I32" i="13"/>
  <c r="H32" i="13"/>
  <c r="E33" i="13"/>
  <c r="D33" i="13"/>
  <c r="K34" i="13"/>
  <c r="J34" i="13"/>
  <c r="E35" i="13"/>
  <c r="O36" i="13"/>
  <c r="N36" i="13"/>
  <c r="G37" i="13"/>
  <c r="F37" i="13"/>
  <c r="O38" i="13"/>
  <c r="N38" i="13"/>
  <c r="K39" i="13"/>
  <c r="J39" i="13"/>
  <c r="E40" i="13"/>
  <c r="D40" i="13"/>
  <c r="S40" i="13"/>
  <c r="R40" i="13"/>
  <c r="M41" i="13"/>
  <c r="I42" i="13"/>
  <c r="H42" i="13"/>
  <c r="E43" i="13"/>
  <c r="D43" i="13"/>
  <c r="M44" i="13"/>
  <c r="G45" i="13"/>
  <c r="F45" i="13"/>
  <c r="O46" i="13"/>
  <c r="N46" i="13"/>
  <c r="K47" i="13"/>
  <c r="J47" i="13"/>
  <c r="S48" i="13"/>
  <c r="R48" i="13"/>
  <c r="M49" i="13"/>
  <c r="I50" i="13"/>
  <c r="H50" i="13"/>
  <c r="S51" i="13"/>
  <c r="R51" i="13"/>
  <c r="M52" i="13"/>
  <c r="V53" i="13"/>
  <c r="H53" i="13"/>
  <c r="E54" i="13"/>
  <c r="D54" i="13"/>
  <c r="Q55" i="13"/>
  <c r="P55" i="13"/>
  <c r="K56" i="13"/>
  <c r="J56" i="13"/>
  <c r="G57" i="13"/>
  <c r="F57" i="13"/>
  <c r="S58" i="13"/>
  <c r="R58" i="13"/>
  <c r="O59" i="13"/>
  <c r="N59" i="13"/>
  <c r="Q17" i="11"/>
  <c r="P17" i="11"/>
  <c r="K18" i="11"/>
  <c r="J18" i="11"/>
  <c r="E19" i="11"/>
  <c r="D19" i="11"/>
  <c r="Q19" i="11"/>
  <c r="P19" i="11"/>
  <c r="N21" i="11"/>
  <c r="N27" i="11"/>
  <c r="Q23" i="11"/>
  <c r="P23" i="11"/>
  <c r="G25" i="11"/>
  <c r="F25" i="11"/>
  <c r="O26" i="11"/>
  <c r="N26" i="11"/>
  <c r="Q28" i="11"/>
  <c r="P28" i="11"/>
  <c r="M29" i="11"/>
  <c r="L29" i="11"/>
  <c r="I30" i="11"/>
  <c r="H30" i="11"/>
  <c r="Q31" i="11"/>
  <c r="P31" i="11"/>
  <c r="O33" i="11"/>
  <c r="N33" i="11"/>
  <c r="I34" i="11"/>
  <c r="H34" i="11"/>
  <c r="K36" i="11"/>
  <c r="J36" i="11"/>
  <c r="Q37" i="11"/>
  <c r="P37" i="11"/>
  <c r="M8" i="12"/>
  <c r="L8" i="12"/>
  <c r="Q10" i="12"/>
  <c r="P10" i="12"/>
  <c r="I11" i="12"/>
  <c r="H11" i="12"/>
  <c r="S12" i="12"/>
  <c r="R12" i="12"/>
  <c r="I14" i="12"/>
  <c r="H14" i="12"/>
  <c r="K16" i="12"/>
  <c r="J16" i="12"/>
  <c r="G17" i="12"/>
  <c r="F17" i="12"/>
  <c r="Q8" i="14"/>
  <c r="P8" i="14"/>
  <c r="M9" i="14"/>
  <c r="L9" i="14"/>
  <c r="G10" i="14"/>
  <c r="F10" i="14"/>
  <c r="O11" i="14"/>
  <c r="N11" i="14"/>
  <c r="O13" i="14"/>
  <c r="N13" i="14"/>
  <c r="I14" i="14"/>
  <c r="H14" i="14"/>
  <c r="O17" i="14"/>
  <c r="N17" i="14"/>
  <c r="G8" i="13"/>
  <c r="F8" i="13"/>
  <c r="S10" i="13"/>
  <c r="R10" i="13"/>
  <c r="M11" i="13"/>
  <c r="L11" i="13"/>
  <c r="G12" i="13"/>
  <c r="F12" i="13"/>
  <c r="S12" i="13"/>
  <c r="R12" i="13"/>
  <c r="Q14" i="13"/>
  <c r="P14" i="13"/>
  <c r="K15" i="13"/>
  <c r="J15" i="13"/>
  <c r="G16" i="13"/>
  <c r="F16" i="13"/>
  <c r="O17" i="13"/>
  <c r="N17" i="13"/>
  <c r="G18" i="13"/>
  <c r="F18" i="13"/>
  <c r="I20" i="13"/>
  <c r="H20" i="13"/>
  <c r="Q21" i="13"/>
  <c r="P21" i="13"/>
  <c r="K22" i="13"/>
  <c r="J22" i="13"/>
  <c r="G25" i="13"/>
  <c r="F25" i="13"/>
  <c r="Q26" i="13"/>
  <c r="P26" i="13"/>
  <c r="M29" i="13"/>
  <c r="L29" i="13"/>
  <c r="G30" i="13"/>
  <c r="F30" i="13"/>
  <c r="S30" i="13"/>
  <c r="R30" i="13"/>
  <c r="O31" i="13"/>
  <c r="N31" i="13"/>
  <c r="K32" i="13"/>
  <c r="J32" i="13"/>
  <c r="G33" i="13"/>
  <c r="F33" i="13"/>
  <c r="M34" i="13"/>
  <c r="L34" i="13"/>
  <c r="G35" i="13"/>
  <c r="F35" i="13"/>
  <c r="I37" i="13"/>
  <c r="H37" i="13"/>
  <c r="Q38" i="13"/>
  <c r="P38" i="13"/>
  <c r="M39" i="13"/>
  <c r="L39" i="13"/>
  <c r="G40" i="13"/>
  <c r="F40" i="13"/>
  <c r="O41" i="13"/>
  <c r="N41" i="13"/>
  <c r="K42" i="13"/>
  <c r="J42" i="13"/>
  <c r="G43" i="13"/>
  <c r="F43" i="13"/>
  <c r="O44" i="13"/>
  <c r="N44" i="13"/>
  <c r="I45" i="13"/>
  <c r="H45" i="13"/>
  <c r="Q46" i="13"/>
  <c r="P46" i="13"/>
  <c r="O49" i="13"/>
  <c r="N49" i="13"/>
  <c r="K50" i="13"/>
  <c r="J50" i="13"/>
  <c r="O52" i="13"/>
  <c r="N52" i="13"/>
  <c r="K53" i="13"/>
  <c r="J53" i="13"/>
  <c r="G54" i="13"/>
  <c r="F54" i="13"/>
  <c r="S55" i="13"/>
  <c r="R55" i="13"/>
  <c r="M56" i="13"/>
  <c r="L56" i="13"/>
  <c r="I57" i="13"/>
  <c r="H57" i="13"/>
  <c r="Q59" i="13"/>
  <c r="P59" i="13"/>
  <c r="K11" i="10"/>
  <c r="J11" i="10"/>
  <c r="Q12" i="10"/>
  <c r="P12" i="10"/>
  <c r="K13" i="10"/>
  <c r="J13" i="10"/>
  <c r="G14" i="10"/>
  <c r="F14" i="10"/>
  <c r="I16" i="10"/>
  <c r="H16" i="10"/>
  <c r="O17" i="10"/>
  <c r="N17" i="10"/>
  <c r="K18" i="10"/>
  <c r="J18" i="10"/>
  <c r="E21" i="10"/>
  <c r="D21" i="10"/>
  <c r="S21" i="10"/>
  <c r="R21" i="10"/>
  <c r="O22" i="10"/>
  <c r="N22" i="10"/>
  <c r="I23" i="10"/>
  <c r="H23" i="10"/>
  <c r="M24" i="10"/>
  <c r="L24" i="10"/>
  <c r="Q26" i="10"/>
  <c r="P26" i="10"/>
  <c r="K27" i="10"/>
  <c r="J27" i="10"/>
  <c r="O28" i="10"/>
  <c r="N28" i="10"/>
  <c r="I29" i="10"/>
  <c r="H29" i="10"/>
  <c r="G32" i="10"/>
  <c r="F32" i="10"/>
  <c r="S32" i="10"/>
  <c r="R32" i="10"/>
  <c r="M33" i="10"/>
  <c r="L33" i="10"/>
  <c r="G34" i="10"/>
  <c r="F34" i="10"/>
  <c r="O35" i="10"/>
  <c r="N35" i="10"/>
  <c r="I36" i="10"/>
  <c r="H36" i="10"/>
  <c r="O37" i="10"/>
  <c r="N37" i="10"/>
  <c r="K38" i="10"/>
  <c r="J38" i="10"/>
  <c r="E39" i="10"/>
  <c r="D39" i="10"/>
  <c r="S9" i="15"/>
  <c r="R9" i="15"/>
  <c r="M10" i="15"/>
  <c r="L10" i="15"/>
  <c r="Q11" i="15"/>
  <c r="P11" i="15"/>
  <c r="O13" i="15"/>
  <c r="N13" i="15"/>
  <c r="I14" i="15"/>
  <c r="H14" i="15"/>
  <c r="Q15" i="15"/>
  <c r="P15" i="15"/>
  <c r="K16" i="15"/>
  <c r="J16" i="15"/>
  <c r="Q17" i="15"/>
  <c r="P17" i="15"/>
  <c r="K18" i="15"/>
  <c r="J18" i="15"/>
  <c r="E19" i="15"/>
  <c r="D19" i="15"/>
  <c r="S19" i="15"/>
  <c r="R19" i="15"/>
  <c r="Q9" i="11"/>
  <c r="P9" i="11"/>
  <c r="K10" i="11"/>
  <c r="J10" i="11"/>
  <c r="E11" i="11"/>
  <c r="D11" i="11"/>
  <c r="S11" i="11"/>
  <c r="R11" i="11"/>
  <c r="S13" i="11"/>
  <c r="R13" i="11"/>
  <c r="M14" i="11"/>
  <c r="L14" i="11"/>
  <c r="G15" i="11"/>
  <c r="F15" i="11"/>
  <c r="E17" i="11"/>
  <c r="S17" i="11"/>
  <c r="R17" i="11"/>
  <c r="M18" i="11"/>
  <c r="L18" i="11"/>
  <c r="G19" i="11"/>
  <c r="F19" i="11"/>
  <c r="S19" i="11"/>
  <c r="R19" i="11"/>
  <c r="K20" i="11"/>
  <c r="D21" i="11"/>
  <c r="D27" i="11"/>
  <c r="P21" i="11"/>
  <c r="P27" i="11"/>
  <c r="K22" i="11"/>
  <c r="E23" i="11"/>
  <c r="D23" i="11"/>
  <c r="S23" i="11"/>
  <c r="R23" i="11"/>
  <c r="M24" i="11"/>
  <c r="L24" i="11"/>
  <c r="I25" i="11"/>
  <c r="H25" i="11"/>
  <c r="Q26" i="11"/>
  <c r="P26" i="11"/>
  <c r="E28" i="11"/>
  <c r="S28" i="11"/>
  <c r="R28" i="11"/>
  <c r="O29" i="11"/>
  <c r="N29" i="11"/>
  <c r="E31" i="11"/>
  <c r="D31" i="11"/>
  <c r="S31" i="11"/>
  <c r="R31" i="11"/>
  <c r="K32" i="11"/>
  <c r="E33" i="11"/>
  <c r="D33" i="11"/>
  <c r="Q35" i="11"/>
  <c r="V37" i="11"/>
  <c r="D37" i="11"/>
  <c r="S37" i="11"/>
  <c r="R37" i="11"/>
  <c r="O8" i="12"/>
  <c r="N8" i="12"/>
  <c r="I9" i="12"/>
  <c r="H9" i="12"/>
  <c r="K11" i="12"/>
  <c r="J11" i="12"/>
  <c r="G12" i="12"/>
  <c r="F12" i="12"/>
  <c r="O13" i="12"/>
  <c r="E15" i="12"/>
  <c r="D15" i="12"/>
  <c r="Q15" i="12"/>
  <c r="P15" i="12"/>
  <c r="M16" i="12"/>
  <c r="L16" i="12"/>
  <c r="I17" i="12"/>
  <c r="H17" i="12"/>
  <c r="S8" i="14"/>
  <c r="R8" i="14"/>
  <c r="O9" i="14"/>
  <c r="N9" i="14"/>
  <c r="I10" i="14"/>
  <c r="H10" i="14"/>
  <c r="Q11" i="14"/>
  <c r="P11" i="14"/>
  <c r="Q13" i="14"/>
  <c r="P13" i="14"/>
  <c r="K14" i="14"/>
  <c r="J14" i="14"/>
  <c r="M15" i="14"/>
  <c r="G16" i="14"/>
  <c r="I8" i="13"/>
  <c r="H8" i="13"/>
  <c r="M9" i="13"/>
  <c r="G10" i="13"/>
  <c r="F10" i="13"/>
  <c r="O11" i="13"/>
  <c r="N11" i="13"/>
  <c r="M13" i="13"/>
  <c r="E14" i="13"/>
  <c r="S14" i="13"/>
  <c r="R14" i="13"/>
  <c r="M15" i="13"/>
  <c r="L15" i="13"/>
  <c r="I16" i="13"/>
  <c r="H16" i="13"/>
  <c r="Q17" i="13"/>
  <c r="P17" i="13"/>
  <c r="I18" i="13"/>
  <c r="H18" i="13"/>
  <c r="Q19" i="13"/>
  <c r="K20" i="13"/>
  <c r="J20" i="13"/>
  <c r="E21" i="13"/>
  <c r="D21" i="13"/>
  <c r="S21" i="13"/>
  <c r="R21" i="13"/>
  <c r="M22" i="13"/>
  <c r="L22" i="13"/>
  <c r="G23" i="13"/>
  <c r="F23" i="13"/>
  <c r="O24" i="13"/>
  <c r="N24" i="13"/>
  <c r="I25" i="13"/>
  <c r="H25" i="13"/>
  <c r="E26" i="13"/>
  <c r="D26" i="13"/>
  <c r="I27" i="13"/>
  <c r="S28" i="13"/>
  <c r="R28" i="13"/>
  <c r="O29" i="13"/>
  <c r="N29" i="13"/>
  <c r="Q31" i="13"/>
  <c r="P31" i="13"/>
  <c r="M32" i="13"/>
  <c r="L32" i="13"/>
  <c r="S33" i="13"/>
  <c r="R33" i="13"/>
  <c r="O34" i="13"/>
  <c r="N34" i="13"/>
  <c r="I35" i="13"/>
  <c r="H35" i="13"/>
  <c r="Q36" i="13"/>
  <c r="K37" i="13"/>
  <c r="J37" i="13"/>
  <c r="E38" i="13"/>
  <c r="S38" i="13"/>
  <c r="R38" i="13"/>
  <c r="O39" i="13"/>
  <c r="N39" i="13"/>
  <c r="Q41" i="13"/>
  <c r="P41" i="13"/>
  <c r="M42" i="13"/>
  <c r="L42" i="13"/>
  <c r="K45" i="13"/>
  <c r="J45" i="13"/>
  <c r="G46" i="13"/>
  <c r="F46" i="13"/>
  <c r="S46" i="13"/>
  <c r="R46" i="13"/>
  <c r="M47" i="13"/>
  <c r="G48" i="13"/>
  <c r="F48" i="13"/>
  <c r="Q49" i="13"/>
  <c r="P49" i="13"/>
  <c r="G51" i="13"/>
  <c r="F51" i="13"/>
  <c r="Q52" i="13"/>
  <c r="P52" i="13"/>
  <c r="M53" i="13"/>
  <c r="L53" i="13"/>
  <c r="I54" i="13"/>
  <c r="H54" i="13"/>
  <c r="E55" i="13"/>
  <c r="D55" i="13"/>
  <c r="O56" i="13"/>
  <c r="N56" i="13"/>
  <c r="K57" i="13"/>
  <c r="J57" i="13"/>
  <c r="G58" i="13"/>
  <c r="F58" i="13"/>
  <c r="S59" i="13"/>
  <c r="R59" i="13"/>
  <c r="P10" i="10"/>
  <c r="T41" i="7"/>
  <c r="U41" i="7"/>
  <c r="T18" i="12"/>
  <c r="U18" i="12"/>
  <c r="W26" i="7"/>
  <c r="W11" i="16"/>
  <c r="W28" i="6"/>
  <c r="W44" i="6"/>
  <c r="V11" i="7"/>
  <c r="V14" i="7"/>
  <c r="W11" i="8"/>
  <c r="W27" i="8"/>
  <c r="V8" i="4"/>
  <c r="V11" i="1"/>
  <c r="V35" i="6"/>
  <c r="W37" i="6"/>
  <c r="W24" i="7"/>
  <c r="W39" i="7"/>
  <c r="W8" i="8"/>
  <c r="W13" i="2"/>
  <c r="W13" i="1"/>
  <c r="M8" i="4"/>
  <c r="V10" i="5"/>
  <c r="V9" i="17"/>
  <c r="V11" i="17"/>
  <c r="V10" i="4"/>
  <c r="E10" i="5"/>
  <c r="V17" i="5"/>
  <c r="V19" i="6"/>
  <c r="V24" i="6"/>
  <c r="V27" i="6"/>
  <c r="E35" i="6"/>
  <c r="V39" i="6"/>
  <c r="E43" i="6"/>
  <c r="V17" i="7"/>
  <c r="W20" i="8"/>
  <c r="V23" i="16"/>
  <c r="V18" i="10"/>
  <c r="V29" i="10"/>
  <c r="V11" i="2"/>
  <c r="W10" i="2"/>
  <c r="W8" i="4"/>
  <c r="W8" i="5"/>
  <c r="V15" i="5"/>
  <c r="E17" i="5"/>
  <c r="W19" i="5"/>
  <c r="V12" i="6"/>
  <c r="E27" i="6"/>
  <c r="V30" i="6"/>
  <c r="E39" i="6"/>
  <c r="W42" i="6"/>
  <c r="V8" i="7"/>
  <c r="V13" i="7"/>
  <c r="V16" i="7"/>
  <c r="W18" i="7"/>
  <c r="V33" i="7"/>
  <c r="V36" i="8"/>
  <c r="V12" i="2"/>
  <c r="W16" i="2"/>
  <c r="V14" i="1"/>
  <c r="V9" i="2"/>
  <c r="V14" i="2"/>
  <c r="V16" i="4"/>
  <c r="V9" i="6"/>
  <c r="E12" i="6"/>
  <c r="E30" i="6"/>
  <c r="V41" i="6"/>
  <c r="E13" i="7"/>
  <c r="W17" i="7"/>
  <c r="V19" i="7"/>
  <c r="W30" i="7"/>
  <c r="E33" i="7"/>
  <c r="V13" i="16"/>
  <c r="W15" i="16"/>
  <c r="V13" i="9"/>
  <c r="W16" i="9"/>
  <c r="V18" i="9"/>
  <c r="W26" i="6"/>
  <c r="V34" i="6"/>
  <c r="V36" i="6"/>
  <c r="V38" i="6"/>
  <c r="V12" i="7"/>
  <c r="W15" i="7"/>
  <c r="V38" i="7"/>
  <c r="V14" i="8"/>
  <c r="W17" i="16"/>
  <c r="V28" i="16"/>
  <c r="E13" i="9"/>
  <c r="W10" i="1"/>
  <c r="V21" i="8"/>
  <c r="V22" i="8"/>
  <c r="V25" i="8"/>
  <c r="E28" i="16"/>
  <c r="V34" i="9"/>
  <c r="W18" i="6"/>
  <c r="W9" i="2"/>
  <c r="W16" i="4"/>
  <c r="E18" i="5"/>
  <c r="E20" i="5"/>
  <c r="V25" i="6"/>
  <c r="V40" i="6"/>
  <c r="V44" i="6"/>
  <c r="V21" i="7"/>
  <c r="V29" i="7"/>
  <c r="V11" i="8"/>
  <c r="E21" i="8"/>
  <c r="W31" i="8"/>
  <c r="W36" i="8"/>
  <c r="W22" i="9"/>
  <c r="V37" i="10"/>
  <c r="V29" i="9"/>
  <c r="W38" i="9"/>
  <c r="V9" i="10"/>
  <c r="V20" i="10"/>
  <c r="W24" i="10"/>
  <c r="V32" i="10"/>
  <c r="V11" i="15"/>
  <c r="V14" i="15"/>
  <c r="V10" i="11"/>
  <c r="V18" i="11"/>
  <c r="W34" i="11"/>
  <c r="W8" i="14"/>
  <c r="W10" i="13"/>
  <c r="V15" i="13"/>
  <c r="W28" i="11"/>
  <c r="V29" i="11"/>
  <c r="W12" i="13"/>
  <c r="V25" i="16"/>
  <c r="V27" i="16"/>
  <c r="V8" i="9"/>
  <c r="W25" i="9"/>
  <c r="V27" i="9"/>
  <c r="V34" i="10"/>
  <c r="V10" i="15"/>
  <c r="V16" i="15"/>
  <c r="W12" i="11"/>
  <c r="V9" i="12"/>
  <c r="W13" i="12"/>
  <c r="E19" i="13"/>
  <c r="W21" i="13"/>
  <c r="V23" i="13"/>
  <c r="E41" i="13"/>
  <c r="V51" i="13"/>
  <c r="V58" i="13"/>
  <c r="W12" i="9"/>
  <c r="V23" i="9"/>
  <c r="V13" i="10"/>
  <c r="V13" i="15"/>
  <c r="V9" i="11"/>
  <c r="V17" i="11"/>
  <c r="V20" i="11"/>
  <c r="V11" i="12"/>
  <c r="V14" i="13"/>
  <c r="E51" i="13"/>
  <c r="W8" i="10"/>
  <c r="W13" i="10"/>
  <c r="W36" i="10"/>
  <c r="V18" i="15"/>
  <c r="V14" i="11"/>
  <c r="V18" i="13"/>
  <c r="V25" i="13"/>
  <c r="W54" i="13"/>
  <c r="V39" i="9"/>
  <c r="V25" i="10"/>
  <c r="V33" i="10"/>
  <c r="V9" i="15"/>
  <c r="W29" i="11"/>
  <c r="W18" i="13"/>
  <c r="V43" i="13"/>
  <c r="V46" i="13"/>
  <c r="V18" i="16"/>
  <c r="V11" i="9"/>
  <c r="V24" i="9"/>
  <c r="V30" i="10"/>
  <c r="E33" i="10"/>
  <c r="V38" i="10"/>
  <c r="E9" i="15"/>
  <c r="V16" i="12"/>
  <c r="V20" i="13"/>
  <c r="V44" i="13"/>
  <c r="E46" i="13"/>
  <c r="V52" i="13"/>
  <c r="V22" i="9"/>
  <c r="V14" i="10"/>
  <c r="V27" i="10"/>
  <c r="E30" i="10"/>
  <c r="W35" i="10"/>
  <c r="E38" i="10"/>
  <c r="V17" i="15"/>
  <c r="V13" i="11"/>
  <c r="V10" i="12"/>
  <c r="V12" i="12"/>
  <c r="V10" i="13"/>
  <c r="W24" i="13"/>
  <c r="V26" i="13"/>
  <c r="W35" i="13"/>
  <c r="V50" i="13"/>
  <c r="W12" i="1"/>
  <c r="W14" i="1"/>
  <c r="W8" i="2"/>
  <c r="W15" i="2"/>
  <c r="W15" i="4"/>
  <c r="W13" i="5"/>
  <c r="W22" i="5"/>
  <c r="W10" i="17"/>
  <c r="W9" i="4"/>
  <c r="W16" i="5"/>
  <c r="W14" i="4"/>
  <c r="W14" i="5"/>
  <c r="W9" i="1"/>
  <c r="W12" i="4"/>
  <c r="V13" i="4"/>
  <c r="V12" i="5"/>
  <c r="V10" i="6"/>
  <c r="V14" i="6"/>
  <c r="W22" i="6"/>
  <c r="W32" i="6"/>
  <c r="W23" i="7"/>
  <c r="V10" i="1"/>
  <c r="V13" i="2"/>
  <c r="V12" i="4"/>
  <c r="V11" i="5"/>
  <c r="V19" i="5"/>
  <c r="V11" i="6"/>
  <c r="V15" i="6"/>
  <c r="V16" i="6"/>
  <c r="W34" i="6"/>
  <c r="W36" i="6"/>
  <c r="W38" i="6"/>
  <c r="W12" i="7"/>
  <c r="V9" i="1"/>
  <c r="V8" i="17"/>
  <c r="V12" i="1"/>
  <c r="W21" i="5"/>
  <c r="V17" i="6"/>
  <c r="V18" i="6"/>
  <c r="W9" i="7"/>
  <c r="W35" i="7"/>
  <c r="W9" i="8"/>
  <c r="V8" i="1"/>
  <c r="V13" i="1"/>
  <c r="W14" i="2"/>
  <c r="W13" i="4"/>
  <c r="W12" i="5"/>
  <c r="W14" i="6"/>
  <c r="V20" i="6"/>
  <c r="W31" i="6"/>
  <c r="V8" i="2"/>
  <c r="W9" i="17"/>
  <c r="V10" i="2"/>
  <c r="V9" i="4"/>
  <c r="V8" i="5"/>
  <c r="V16" i="5"/>
  <c r="V13" i="6"/>
  <c r="V21" i="6"/>
  <c r="V22" i="6"/>
  <c r="W33" i="6"/>
  <c r="W14" i="7"/>
  <c r="W12" i="2"/>
  <c r="W11" i="4"/>
  <c r="W10" i="6"/>
  <c r="W16" i="6"/>
  <c r="V23" i="6"/>
  <c r="W28" i="7"/>
  <c r="V10" i="17"/>
  <c r="V16" i="2"/>
  <c r="V15" i="4"/>
  <c r="V14" i="5"/>
  <c r="W17" i="5"/>
  <c r="V22" i="5"/>
  <c r="W12" i="6"/>
  <c r="V15" i="2"/>
  <c r="V14" i="4"/>
  <c r="V13" i="5"/>
  <c r="V21" i="5"/>
  <c r="W20" i="6"/>
  <c r="W10" i="7"/>
  <c r="W22" i="7"/>
  <c r="V24" i="7"/>
  <c r="V25" i="7"/>
  <c r="V27" i="7"/>
  <c r="W29" i="7"/>
  <c r="V37" i="7"/>
  <c r="V40" i="7"/>
  <c r="W29" i="8"/>
  <c r="W34" i="8"/>
  <c r="W37" i="8"/>
  <c r="W13" i="16"/>
  <c r="W21" i="16"/>
  <c r="W24" i="9"/>
  <c r="W35" i="6"/>
  <c r="W13" i="7"/>
  <c r="V23" i="7"/>
  <c r="V26" i="7"/>
  <c r="W27" i="7"/>
  <c r="W25" i="6"/>
  <c r="V26" i="6"/>
  <c r="V31" i="6"/>
  <c r="W41" i="6"/>
  <c r="V42" i="6"/>
  <c r="V9" i="7"/>
  <c r="V15" i="7"/>
  <c r="V18" i="7"/>
  <c r="W25" i="7"/>
  <c r="W38" i="7"/>
  <c r="W14" i="8"/>
  <c r="W17" i="8"/>
  <c r="W22" i="8"/>
  <c r="W24" i="8"/>
  <c r="W10" i="16"/>
  <c r="W20" i="16"/>
  <c r="W20" i="9"/>
  <c r="V32" i="6"/>
  <c r="V37" i="6"/>
  <c r="V10" i="7"/>
  <c r="W16" i="7"/>
  <c r="W21" i="7"/>
  <c r="V22" i="7"/>
  <c r="W37" i="7"/>
  <c r="V39" i="7"/>
  <c r="W8" i="16"/>
  <c r="W14" i="16"/>
  <c r="W20" i="7"/>
  <c r="V30" i="7"/>
  <c r="V32" i="7"/>
  <c r="V34" i="7"/>
  <c r="W40" i="7"/>
  <c r="V12" i="8"/>
  <c r="V15" i="8"/>
  <c r="W19" i="8"/>
  <c r="V26" i="8"/>
  <c r="W28" i="8"/>
  <c r="V30" i="8"/>
  <c r="W33" i="8"/>
  <c r="V12" i="16"/>
  <c r="W25" i="16"/>
  <c r="W27" i="16"/>
  <c r="W8" i="9"/>
  <c r="W15" i="9"/>
  <c r="W23" i="6"/>
  <c r="V28" i="6"/>
  <c r="V33" i="6"/>
  <c r="W43" i="6"/>
  <c r="V28" i="7"/>
  <c r="W32" i="7"/>
  <c r="V35" i="7"/>
  <c r="V10" i="8"/>
  <c r="W13" i="8"/>
  <c r="V16" i="8"/>
  <c r="V20" i="8"/>
  <c r="W30" i="8"/>
  <c r="W35" i="8"/>
  <c r="W22" i="16"/>
  <c r="W11" i="7"/>
  <c r="V31" i="7"/>
  <c r="W33" i="7"/>
  <c r="W36" i="7"/>
  <c r="V9" i="8"/>
  <c r="W16" i="8"/>
  <c r="V17" i="8"/>
  <c r="V31" i="8"/>
  <c r="V11" i="16"/>
  <c r="W17" i="9"/>
  <c r="W19" i="9"/>
  <c r="W39" i="6"/>
  <c r="W31" i="7"/>
  <c r="W12" i="8"/>
  <c r="W15" i="8"/>
  <c r="W18" i="8"/>
  <c r="W23" i="8"/>
  <c r="V27" i="8"/>
  <c r="V32" i="8"/>
  <c r="V37" i="8"/>
  <c r="W9" i="16"/>
  <c r="W24" i="16"/>
  <c r="W26" i="16"/>
  <c r="W9" i="9"/>
  <c r="W14" i="9"/>
  <c r="W26" i="9"/>
  <c r="W10" i="8"/>
  <c r="W26" i="8"/>
  <c r="W12" i="16"/>
  <c r="W28" i="16"/>
  <c r="V25" i="9"/>
  <c r="V28" i="9"/>
  <c r="W36" i="9"/>
  <c r="W32" i="8"/>
  <c r="V33" i="8"/>
  <c r="V8" i="16"/>
  <c r="W18" i="16"/>
  <c r="V19" i="16"/>
  <c r="V24" i="16"/>
  <c r="W13" i="9"/>
  <c r="V14" i="9"/>
  <c r="V19" i="9"/>
  <c r="V23" i="8"/>
  <c r="V28" i="8"/>
  <c r="V9" i="16"/>
  <c r="V14" i="16"/>
  <c r="V9" i="9"/>
  <c r="V20" i="9"/>
  <c r="W35" i="9"/>
  <c r="W40" i="9"/>
  <c r="V13" i="8"/>
  <c r="V18" i="8"/>
  <c r="V29" i="8"/>
  <c r="V34" i="8"/>
  <c r="V15" i="16"/>
  <c r="V20" i="16"/>
  <c r="V15" i="9"/>
  <c r="V31" i="9"/>
  <c r="V36" i="7"/>
  <c r="V8" i="8"/>
  <c r="V19" i="8"/>
  <c r="V24" i="8"/>
  <c r="V35" i="8"/>
  <c r="V10" i="16"/>
  <c r="V21" i="16"/>
  <c r="V26" i="16"/>
  <c r="V16" i="9"/>
  <c r="V37" i="9"/>
  <c r="W11" i="10"/>
  <c r="V32" i="9"/>
  <c r="W37" i="9"/>
  <c r="W16" i="16"/>
  <c r="V17" i="16"/>
  <c r="V22" i="16"/>
  <c r="W11" i="9"/>
  <c r="V12" i="9"/>
  <c r="V17" i="9"/>
  <c r="V30" i="9"/>
  <c r="W33" i="9"/>
  <c r="W10" i="10"/>
  <c r="V26" i="9"/>
  <c r="W32" i="9"/>
  <c r="V35" i="9"/>
  <c r="W12" i="10"/>
  <c r="V40" i="9"/>
  <c r="V21" i="10"/>
  <c r="W8" i="15"/>
  <c r="W17" i="15"/>
  <c r="W13" i="11"/>
  <c r="V8" i="10"/>
  <c r="V16" i="10"/>
  <c r="W21" i="10"/>
  <c r="W19" i="15"/>
  <c r="V36" i="9"/>
  <c r="V17" i="10"/>
  <c r="W20" i="10"/>
  <c r="W23" i="10"/>
  <c r="V26" i="10"/>
  <c r="V15" i="10"/>
  <c r="W31" i="10"/>
  <c r="W39" i="10"/>
  <c r="W9" i="10"/>
  <c r="V10" i="10"/>
  <c r="W13" i="15"/>
  <c r="W9" i="11"/>
  <c r="W17" i="11"/>
  <c r="V33" i="9"/>
  <c r="V38" i="9"/>
  <c r="V11" i="10"/>
  <c r="W19" i="10"/>
  <c r="V22" i="10"/>
  <c r="W15" i="15"/>
  <c r="W11" i="11"/>
  <c r="W19" i="11"/>
  <c r="W23" i="11"/>
  <c r="V12" i="10"/>
  <c r="W15" i="10"/>
  <c r="W12" i="15"/>
  <c r="W8" i="11"/>
  <c r="W16" i="11"/>
  <c r="W20" i="11"/>
  <c r="W22" i="11"/>
  <c r="W26" i="11"/>
  <c r="V28" i="11"/>
  <c r="W35" i="11"/>
  <c r="W22" i="10"/>
  <c r="V23" i="10"/>
  <c r="V28" i="10"/>
  <c r="V39" i="10"/>
  <c r="V12" i="15"/>
  <c r="W10" i="11"/>
  <c r="V11" i="11"/>
  <c r="V16" i="11"/>
  <c r="V24" i="11"/>
  <c r="V30" i="11"/>
  <c r="W33" i="11"/>
  <c r="V19" i="10"/>
  <c r="V24" i="10"/>
  <c r="W34" i="10"/>
  <c r="V35" i="10"/>
  <c r="V8" i="15"/>
  <c r="V19" i="15"/>
  <c r="V12" i="11"/>
  <c r="V25" i="11"/>
  <c r="V32" i="11"/>
  <c r="W30" i="10"/>
  <c r="V31" i="10"/>
  <c r="V36" i="10"/>
  <c r="W14" i="15"/>
  <c r="V15" i="15"/>
  <c r="V8" i="11"/>
  <c r="W18" i="11"/>
  <c r="V19" i="11"/>
  <c r="W36" i="11"/>
  <c r="V22" i="11"/>
  <c r="W24" i="11"/>
  <c r="V34" i="11"/>
  <c r="W26" i="10"/>
  <c r="W10" i="15"/>
  <c r="W14" i="11"/>
  <c r="V23" i="11"/>
  <c r="V35" i="11"/>
  <c r="W8" i="12"/>
  <c r="W30" i="11"/>
  <c r="V31" i="11"/>
  <c r="V36" i="11"/>
  <c r="V12" i="14"/>
  <c r="V15" i="14"/>
  <c r="V26" i="11"/>
  <c r="W12" i="14"/>
  <c r="V14" i="14"/>
  <c r="V16" i="14"/>
  <c r="W17" i="13"/>
  <c r="V10" i="14"/>
  <c r="W16" i="14"/>
  <c r="V9" i="13"/>
  <c r="W32" i="11"/>
  <c r="V33" i="11"/>
  <c r="V8" i="12"/>
  <c r="W11" i="14"/>
  <c r="W15" i="14"/>
  <c r="V9" i="14"/>
  <c r="W8" i="13"/>
  <c r="V15" i="12"/>
  <c r="V17" i="12"/>
  <c r="W10" i="14"/>
  <c r="W11" i="13"/>
  <c r="W14" i="13"/>
  <c r="V13" i="12"/>
  <c r="W17" i="12"/>
  <c r="V8" i="14"/>
  <c r="V13" i="14"/>
  <c r="V17" i="14"/>
  <c r="W16" i="13"/>
  <c r="W10" i="12"/>
  <c r="W13" i="14"/>
  <c r="W13" i="13"/>
  <c r="W9" i="13"/>
  <c r="W27" i="13"/>
  <c r="V42" i="13"/>
  <c r="W15" i="13"/>
  <c r="V16" i="13"/>
  <c r="V21" i="13"/>
  <c r="V11" i="13"/>
  <c r="V22" i="13"/>
  <c r="V39" i="13"/>
  <c r="V11" i="14"/>
  <c r="V12" i="13"/>
  <c r="V17" i="13"/>
  <c r="V34" i="13"/>
  <c r="V36" i="13"/>
  <c r="V37" i="13"/>
  <c r="W47" i="13"/>
  <c r="V27" i="13"/>
  <c r="V31" i="13"/>
  <c r="V32" i="13"/>
  <c r="V35" i="13"/>
  <c r="V38" i="13"/>
  <c r="W45" i="13"/>
  <c r="W17" i="14"/>
  <c r="V8" i="13"/>
  <c r="V13" i="13"/>
  <c r="V24" i="13"/>
  <c r="V28" i="13"/>
  <c r="V29" i="13"/>
  <c r="V33" i="13"/>
  <c r="V30" i="13"/>
  <c r="W19" i="13"/>
  <c r="W57" i="13"/>
  <c r="V57" i="13"/>
  <c r="V59" i="13"/>
  <c r="V40" i="13"/>
  <c r="V48" i="13"/>
  <c r="V56" i="13"/>
  <c r="V47" i="13"/>
  <c r="V55" i="13"/>
  <c r="W33" i="13"/>
  <c r="W41" i="13"/>
  <c r="V54" i="13"/>
  <c r="V45" i="13"/>
  <c r="W48" i="13"/>
  <c r="W56" i="13"/>
  <c r="W30" i="13"/>
  <c r="W38" i="13"/>
  <c r="W37" i="13"/>
  <c r="K18" i="12" l="1"/>
  <c r="I41" i="7"/>
  <c r="O41" i="7"/>
  <c r="G18" i="12"/>
  <c r="R41" i="7"/>
  <c r="Q41" i="7"/>
  <c r="D41" i="7"/>
  <c r="N41" i="7"/>
  <c r="S41" i="7"/>
  <c r="L41" i="7"/>
  <c r="G41" i="7"/>
  <c r="J41" i="7"/>
  <c r="K41" i="7"/>
  <c r="S18" i="12"/>
  <c r="F41" i="7"/>
  <c r="L40" i="10"/>
  <c r="I18" i="12"/>
  <c r="N18" i="12"/>
  <c r="D18" i="12"/>
  <c r="P18" i="12"/>
  <c r="Q18" i="12"/>
  <c r="H18" i="12"/>
  <c r="J18" i="12"/>
  <c r="P41" i="7"/>
  <c r="R18" i="12"/>
  <c r="H41" i="7"/>
  <c r="L18" i="12"/>
  <c r="F18" i="12"/>
  <c r="V18" i="12"/>
  <c r="V41" i="7"/>
  <c r="O18" i="12"/>
  <c r="M18" i="12"/>
  <c r="W42" i="13"/>
  <c r="E42" i="13"/>
  <c r="W52" i="13"/>
  <c r="E52" i="13"/>
  <c r="W10" i="9"/>
  <c r="W21" i="9"/>
  <c r="W25" i="8"/>
  <c r="E25" i="8"/>
  <c r="W34" i="9"/>
  <c r="E34" i="9"/>
  <c r="E21" i="9"/>
  <c r="E10" i="9"/>
  <c r="W34" i="7"/>
  <c r="E34" i="7"/>
  <c r="G21" i="9"/>
  <c r="G10" i="9"/>
  <c r="W39" i="13"/>
  <c r="E39" i="13"/>
  <c r="W28" i="9"/>
  <c r="E28" i="9"/>
  <c r="W20" i="13"/>
  <c r="E20" i="13"/>
  <c r="W25" i="10"/>
  <c r="E25" i="10"/>
  <c r="W9" i="14"/>
  <c r="W18" i="9"/>
  <c r="E18" i="9"/>
  <c r="W8" i="1"/>
  <c r="E8" i="1"/>
  <c r="I21" i="11"/>
  <c r="I27" i="11"/>
  <c r="W29" i="6"/>
  <c r="E29" i="6"/>
  <c r="W44" i="13"/>
  <c r="E44" i="13"/>
  <c r="W28" i="13"/>
  <c r="E28" i="13"/>
  <c r="G26" i="13"/>
  <c r="W46" i="13"/>
  <c r="W34" i="13"/>
  <c r="E34" i="13"/>
  <c r="W27" i="6"/>
  <c r="W15" i="6"/>
  <c r="E15" i="6"/>
  <c r="W11" i="1"/>
  <c r="E11" i="1"/>
  <c r="W8" i="6"/>
  <c r="E8" i="6"/>
  <c r="W43" i="13"/>
  <c r="I43" i="13"/>
  <c r="W39" i="9"/>
  <c r="E39" i="9"/>
  <c r="W9" i="12"/>
  <c r="E9" i="12"/>
  <c r="W15" i="12"/>
  <c r="W9" i="5"/>
  <c r="E9" i="5"/>
  <c r="W29" i="10"/>
  <c r="E29" i="10"/>
  <c r="Q21" i="11"/>
  <c r="Q27" i="11"/>
  <c r="W19" i="16"/>
  <c r="E19" i="16"/>
  <c r="O10" i="9"/>
  <c r="O21" i="9"/>
  <c r="W17" i="10"/>
  <c r="W29" i="9"/>
  <c r="E29" i="9"/>
  <c r="W59" i="13"/>
  <c r="E59" i="13"/>
  <c r="W36" i="13"/>
  <c r="E36" i="13"/>
  <c r="W25" i="13"/>
  <c r="E25" i="13"/>
  <c r="W14" i="12"/>
  <c r="E14" i="12"/>
  <c r="W15" i="11"/>
  <c r="E15" i="11"/>
  <c r="W9" i="15"/>
  <c r="W31" i="9"/>
  <c r="E31" i="9"/>
  <c r="W21" i="8"/>
  <c r="K8" i="17"/>
  <c r="W15" i="5"/>
  <c r="E15" i="5"/>
  <c r="W37" i="10"/>
  <c r="E37" i="10"/>
  <c r="M21" i="9"/>
  <c r="M10" i="9"/>
  <c r="K21" i="9"/>
  <c r="K10" i="9"/>
  <c r="K21" i="11"/>
  <c r="K27" i="11"/>
  <c r="W53" i="13"/>
  <c r="I53" i="13"/>
  <c r="W25" i="11"/>
  <c r="E25" i="11"/>
  <c r="W24" i="6"/>
  <c r="E24" i="6"/>
  <c r="Q8" i="17"/>
  <c r="W20" i="5"/>
  <c r="W38" i="10"/>
  <c r="W58" i="13"/>
  <c r="E58" i="13"/>
  <c r="W51" i="13"/>
  <c r="W18" i="5"/>
  <c r="W13" i="6"/>
  <c r="E13" i="6"/>
  <c r="W14" i="14"/>
  <c r="W55" i="13"/>
  <c r="W40" i="13"/>
  <c r="W23" i="13"/>
  <c r="W29" i="13"/>
  <c r="W22" i="13"/>
  <c r="W31" i="11"/>
  <c r="W11" i="12"/>
  <c r="W18" i="15"/>
  <c r="W16" i="15"/>
  <c r="E16" i="15"/>
  <c r="W33" i="10"/>
  <c r="W23" i="9"/>
  <c r="E23" i="9"/>
  <c r="W21" i="6"/>
  <c r="E21" i="6"/>
  <c r="W30" i="6"/>
  <c r="W10" i="5"/>
  <c r="W11" i="6"/>
  <c r="E11" i="6"/>
  <c r="W16" i="10"/>
  <c r="W28" i="10"/>
  <c r="W49" i="13"/>
  <c r="E49" i="13"/>
  <c r="W11" i="2"/>
  <c r="E11" i="2"/>
  <c r="W8" i="7"/>
  <c r="E8" i="7"/>
  <c r="W18" i="10"/>
  <c r="E18" i="10"/>
  <c r="S21" i="9"/>
  <c r="S10" i="9"/>
  <c r="I21" i="9"/>
  <c r="I10" i="9"/>
  <c r="W12" i="12"/>
  <c r="E12" i="12"/>
  <c r="W11" i="15"/>
  <c r="E11" i="15"/>
  <c r="W14" i="10"/>
  <c r="E14" i="10"/>
  <c r="W30" i="9"/>
  <c r="E30" i="9"/>
  <c r="W19" i="6"/>
  <c r="E19" i="6"/>
  <c r="S8" i="17"/>
  <c r="W37" i="11"/>
  <c r="E37" i="11"/>
  <c r="V27" i="11"/>
  <c r="V21" i="11"/>
  <c r="W11" i="5"/>
  <c r="E11" i="5"/>
  <c r="W31" i="13"/>
  <c r="E31" i="13"/>
  <c r="W50" i="13"/>
  <c r="E50" i="13"/>
  <c r="W16" i="12"/>
  <c r="E16" i="12"/>
  <c r="W32" i="10"/>
  <c r="E32" i="10"/>
  <c r="V10" i="9"/>
  <c r="V21" i="9"/>
  <c r="W17" i="6"/>
  <c r="E17" i="6"/>
  <c r="W45" i="6"/>
  <c r="E45" i="6"/>
  <c r="W9" i="6"/>
  <c r="E9" i="6"/>
  <c r="O8" i="17"/>
  <c r="W11" i="17"/>
  <c r="E11" i="17"/>
  <c r="E21" i="11"/>
  <c r="E27" i="11"/>
  <c r="W10" i="4"/>
  <c r="E10" i="4"/>
  <c r="W23" i="16"/>
  <c r="E23" i="16"/>
  <c r="O21" i="11"/>
  <c r="O27" i="11"/>
  <c r="Q21" i="9"/>
  <c r="Q10" i="9"/>
  <c r="W27" i="10"/>
  <c r="E27" i="10"/>
  <c r="W27" i="9"/>
  <c r="E27" i="9"/>
  <c r="M19" i="7"/>
  <c r="M41" i="7" s="1"/>
  <c r="W40" i="6"/>
  <c r="E40" i="6"/>
  <c r="W32" i="13"/>
  <c r="E32" i="13"/>
  <c r="S21" i="11"/>
  <c r="S27" i="11"/>
  <c r="M21" i="11"/>
  <c r="M27" i="11"/>
  <c r="W19" i="7"/>
  <c r="W26" i="13"/>
  <c r="F18" i="14"/>
  <c r="E19" i="3" s="1"/>
  <c r="H18" i="14"/>
  <c r="G19" i="3" s="1"/>
  <c r="J18" i="14"/>
  <c r="I19" i="3" s="1"/>
  <c r="L18" i="14"/>
  <c r="K19" i="3" s="1"/>
  <c r="N18" i="14"/>
  <c r="M19" i="3" s="1"/>
  <c r="P18" i="14"/>
  <c r="O19" i="3" s="1"/>
  <c r="R18" i="14"/>
  <c r="Q19" i="3" s="1"/>
  <c r="T18" i="14"/>
  <c r="S19" i="3" s="1"/>
  <c r="U18" i="14"/>
  <c r="T19" i="3" s="1"/>
  <c r="H38" i="11"/>
  <c r="G17" i="3" s="1"/>
  <c r="J38" i="11"/>
  <c r="I17" i="3" s="1"/>
  <c r="L38" i="11"/>
  <c r="K17" i="3" s="1"/>
  <c r="N38" i="11"/>
  <c r="M17" i="3" s="1"/>
  <c r="P38" i="11"/>
  <c r="O17" i="3" s="1"/>
  <c r="R38" i="11"/>
  <c r="Q17" i="3" s="1"/>
  <c r="T38" i="11"/>
  <c r="S17" i="3" s="1"/>
  <c r="U38" i="11"/>
  <c r="T17" i="3" s="1"/>
  <c r="F41" i="9"/>
  <c r="E15" i="3" s="1"/>
  <c r="H41" i="9"/>
  <c r="G15" i="3" s="1"/>
  <c r="J41" i="9"/>
  <c r="I15" i="3" s="1"/>
  <c r="L41" i="9"/>
  <c r="K15" i="3" s="1"/>
  <c r="N41" i="9"/>
  <c r="M15" i="3" s="1"/>
  <c r="P41" i="9"/>
  <c r="O15" i="3" s="1"/>
  <c r="R41" i="9"/>
  <c r="Q15" i="3" s="1"/>
  <c r="T41" i="9"/>
  <c r="S15" i="3" s="1"/>
  <c r="U41" i="9"/>
  <c r="T15" i="3" s="1"/>
  <c r="F29" i="16"/>
  <c r="E23" i="3" s="1"/>
  <c r="H29" i="16"/>
  <c r="G23" i="3" s="1"/>
  <c r="J29" i="16"/>
  <c r="I23" i="3" s="1"/>
  <c r="L29" i="16"/>
  <c r="K23" i="3" s="1"/>
  <c r="N29" i="16"/>
  <c r="M23" i="3" s="1"/>
  <c r="P29" i="16"/>
  <c r="O23" i="3" s="1"/>
  <c r="R29" i="16"/>
  <c r="Q23" i="3" s="1"/>
  <c r="T29" i="16"/>
  <c r="S23" i="3" s="1"/>
  <c r="U29" i="16"/>
  <c r="T23" i="3" s="1"/>
  <c r="D29" i="16"/>
  <c r="C23" i="3" s="1"/>
  <c r="F20" i="15"/>
  <c r="E21" i="3" s="1"/>
  <c r="H20" i="15"/>
  <c r="G21" i="3" s="1"/>
  <c r="J20" i="15"/>
  <c r="I21" i="3" s="1"/>
  <c r="L20" i="15"/>
  <c r="K21" i="3" s="1"/>
  <c r="N20" i="15"/>
  <c r="M21" i="3" s="1"/>
  <c r="P20" i="15"/>
  <c r="O21" i="3" s="1"/>
  <c r="R20" i="15"/>
  <c r="Q21" i="3" s="1"/>
  <c r="T20" i="15"/>
  <c r="S21" i="3" s="1"/>
  <c r="U20" i="15"/>
  <c r="T21" i="3" s="1"/>
  <c r="D20" i="15"/>
  <c r="C21" i="3" s="1"/>
  <c r="H12" i="17"/>
  <c r="G22" i="3" s="1"/>
  <c r="J12" i="17"/>
  <c r="I22" i="3" s="1"/>
  <c r="L12" i="17"/>
  <c r="K22" i="3" s="1"/>
  <c r="N12" i="17"/>
  <c r="M22" i="3" s="1"/>
  <c r="P12" i="17"/>
  <c r="O22" i="3" s="1"/>
  <c r="R12" i="17"/>
  <c r="Q22" i="3" s="1"/>
  <c r="T12" i="17"/>
  <c r="S22" i="3" s="1"/>
  <c r="U12" i="17"/>
  <c r="T22" i="3" s="1"/>
  <c r="E41" i="7" l="1"/>
  <c r="W41" i="7"/>
  <c r="W18" i="12"/>
  <c r="E18" i="12"/>
  <c r="W8" i="17"/>
  <c r="W21" i="11"/>
  <c r="W27" i="11"/>
  <c r="I29" i="16"/>
  <c r="H23" i="3" s="1"/>
  <c r="V29" i="16"/>
  <c r="U23" i="3" s="1"/>
  <c r="V20" i="15"/>
  <c r="U21" i="3" s="1"/>
  <c r="G12" i="17"/>
  <c r="F22" i="3" s="1"/>
  <c r="S12" i="17"/>
  <c r="R22" i="3" s="1"/>
  <c r="O12" i="17"/>
  <c r="N22" i="3" s="1"/>
  <c r="Q12" i="17"/>
  <c r="P22" i="3" s="1"/>
  <c r="I12" i="17"/>
  <c r="H22" i="3" s="1"/>
  <c r="M12" i="17"/>
  <c r="L22" i="3" s="1"/>
  <c r="E20" i="15"/>
  <c r="D21" i="3" s="1"/>
  <c r="F12" i="17"/>
  <c r="E22" i="3" s="1"/>
  <c r="D12" i="17"/>
  <c r="C22" i="3" s="1"/>
  <c r="O29" i="16"/>
  <c r="N23" i="3" s="1"/>
  <c r="Q29" i="16"/>
  <c r="P23" i="3" s="1"/>
  <c r="E29" i="16"/>
  <c r="D23" i="3" s="1"/>
  <c r="S29" i="16"/>
  <c r="R23" i="3" s="1"/>
  <c r="M20" i="15"/>
  <c r="L21" i="3" s="1"/>
  <c r="Q20" i="15"/>
  <c r="P21" i="3" s="1"/>
  <c r="G20" i="15"/>
  <c r="F21" i="3" s="1"/>
  <c r="O20" i="15"/>
  <c r="N21" i="3" s="1"/>
  <c r="S20" i="15"/>
  <c r="R21" i="3" s="1"/>
  <c r="K29" i="16"/>
  <c r="J23" i="3" s="1"/>
  <c r="I20" i="15"/>
  <c r="H21" i="3" s="1"/>
  <c r="G29" i="16"/>
  <c r="F23" i="3" s="1"/>
  <c r="M29" i="16"/>
  <c r="L23" i="3" s="1"/>
  <c r="K12" i="17"/>
  <c r="J22" i="3" s="1"/>
  <c r="K20" i="15"/>
  <c r="J21" i="3" s="1"/>
  <c r="E12" i="17"/>
  <c r="D22" i="3" s="1"/>
  <c r="V12" i="17"/>
  <c r="U22" i="3" s="1"/>
  <c r="F38" i="11"/>
  <c r="E17" i="3" s="1"/>
  <c r="K16" i="3"/>
  <c r="W29" i="16" l="1"/>
  <c r="V23" i="3" s="1"/>
  <c r="W12" i="17"/>
  <c r="V22" i="3" s="1"/>
  <c r="W20" i="15"/>
  <c r="V21" i="3" s="1"/>
  <c r="L46" i="6" l="1"/>
  <c r="K12" i="3" s="1"/>
  <c r="A2" i="1" l="1"/>
  <c r="A1" i="1"/>
  <c r="A2" i="2"/>
  <c r="A1" i="2"/>
  <c r="A2" i="4"/>
  <c r="A1" i="4"/>
  <c r="A2" i="5"/>
  <c r="A1" i="5"/>
  <c r="A2" i="6"/>
  <c r="A1" i="6"/>
  <c r="A2" i="7"/>
  <c r="A1" i="7"/>
  <c r="A2" i="8"/>
  <c r="A1" i="8"/>
  <c r="A2" i="9"/>
  <c r="A1" i="9"/>
  <c r="A2" i="10"/>
  <c r="A1" i="10"/>
  <c r="A2" i="11"/>
  <c r="A1" i="11"/>
  <c r="E18" i="14"/>
  <c r="D19" i="3" s="1"/>
  <c r="N40" i="10"/>
  <c r="M16" i="3" s="1"/>
  <c r="N38" i="8"/>
  <c r="M14" i="3" s="1"/>
  <c r="L38" i="8"/>
  <c r="K14" i="3" s="1"/>
  <c r="M13" i="3"/>
  <c r="K13" i="3"/>
  <c r="N46" i="6"/>
  <c r="M12" i="3" s="1"/>
  <c r="N23" i="5"/>
  <c r="M11" i="3" s="1"/>
  <c r="L23" i="5"/>
  <c r="K11" i="3" s="1"/>
  <c r="N17" i="4"/>
  <c r="M10" i="3" s="1"/>
  <c r="L17" i="4"/>
  <c r="K10" i="3" s="1"/>
  <c r="N17" i="2"/>
  <c r="M9" i="3" s="1"/>
  <c r="L17" i="2"/>
  <c r="K9" i="3" s="1"/>
  <c r="N15" i="1"/>
  <c r="M8" i="3" s="1"/>
  <c r="L15" i="1"/>
  <c r="K8" i="3" s="1"/>
  <c r="T46" i="6"/>
  <c r="S12" i="3" s="1"/>
  <c r="F60" i="13"/>
  <c r="E20" i="3" s="1"/>
  <c r="H60" i="13"/>
  <c r="G20" i="3" s="1"/>
  <c r="J60" i="13"/>
  <c r="I20" i="3" s="1"/>
  <c r="L60" i="13"/>
  <c r="K20" i="3" s="1"/>
  <c r="N60" i="13"/>
  <c r="M20" i="3" s="1"/>
  <c r="P60" i="13"/>
  <c r="O20" i="3" s="1"/>
  <c r="R60" i="13"/>
  <c r="Q20" i="3" s="1"/>
  <c r="T60" i="13"/>
  <c r="S20" i="3" s="1"/>
  <c r="U60" i="13"/>
  <c r="T20" i="3" s="1"/>
  <c r="D60" i="13"/>
  <c r="C20" i="3" s="1"/>
  <c r="D18" i="14"/>
  <c r="C19" i="3" s="1"/>
  <c r="E18" i="3"/>
  <c r="G18" i="3"/>
  <c r="I18" i="3"/>
  <c r="K18" i="3"/>
  <c r="M18" i="3"/>
  <c r="O18" i="3"/>
  <c r="Q18" i="3"/>
  <c r="S18" i="3"/>
  <c r="T18" i="3"/>
  <c r="C18" i="3"/>
  <c r="D38" i="11"/>
  <c r="C17" i="3" s="1"/>
  <c r="F40" i="10"/>
  <c r="E16" i="3" s="1"/>
  <c r="H40" i="10"/>
  <c r="G16" i="3" s="1"/>
  <c r="J40" i="10"/>
  <c r="I16" i="3" s="1"/>
  <c r="P40" i="10"/>
  <c r="O16" i="3" s="1"/>
  <c r="R40" i="10"/>
  <c r="Q16" i="3" s="1"/>
  <c r="T40" i="10"/>
  <c r="S16" i="3" s="1"/>
  <c r="U40" i="10"/>
  <c r="T16" i="3" s="1"/>
  <c r="D40" i="10"/>
  <c r="C16" i="3" s="1"/>
  <c r="F38" i="8"/>
  <c r="E14" i="3" s="1"/>
  <c r="H38" i="8"/>
  <c r="G14" i="3" s="1"/>
  <c r="J38" i="8"/>
  <c r="I14" i="3" s="1"/>
  <c r="P38" i="8"/>
  <c r="O14" i="3" s="1"/>
  <c r="R38" i="8"/>
  <c r="Q14" i="3" s="1"/>
  <c r="T38" i="8"/>
  <c r="S14" i="3" s="1"/>
  <c r="U38" i="8"/>
  <c r="T14" i="3" s="1"/>
  <c r="D38" i="8"/>
  <c r="C14" i="3" s="1"/>
  <c r="E13" i="3"/>
  <c r="G13" i="3"/>
  <c r="I13" i="3"/>
  <c r="O13" i="3"/>
  <c r="Q13" i="3"/>
  <c r="S13" i="3"/>
  <c r="T13" i="3"/>
  <c r="C13" i="3"/>
  <c r="F46" i="6"/>
  <c r="E12" i="3" s="1"/>
  <c r="H46" i="6"/>
  <c r="G12" i="3" s="1"/>
  <c r="J46" i="6"/>
  <c r="I12" i="3" s="1"/>
  <c r="P46" i="6"/>
  <c r="O12" i="3" s="1"/>
  <c r="R46" i="6"/>
  <c r="Q12" i="3" s="1"/>
  <c r="U46" i="6"/>
  <c r="T12" i="3" s="1"/>
  <c r="D46" i="6"/>
  <c r="C12" i="3" s="1"/>
  <c r="F23" i="5"/>
  <c r="E11" i="3" s="1"/>
  <c r="H23" i="5"/>
  <c r="G11" i="3" s="1"/>
  <c r="J23" i="5"/>
  <c r="I11" i="3" s="1"/>
  <c r="P23" i="5"/>
  <c r="O11" i="3" s="1"/>
  <c r="R23" i="5"/>
  <c r="Q11" i="3" s="1"/>
  <c r="T23" i="5"/>
  <c r="S11" i="3" s="1"/>
  <c r="U23" i="5"/>
  <c r="T11" i="3" s="1"/>
  <c r="D23" i="5"/>
  <c r="C11" i="3" s="1"/>
  <c r="F17" i="4"/>
  <c r="E10" i="3" s="1"/>
  <c r="H17" i="4"/>
  <c r="G10" i="3" s="1"/>
  <c r="J17" i="4"/>
  <c r="I10" i="3" s="1"/>
  <c r="P17" i="4"/>
  <c r="O10" i="3" s="1"/>
  <c r="R17" i="4"/>
  <c r="Q10" i="3" s="1"/>
  <c r="T17" i="4"/>
  <c r="S10" i="3" s="1"/>
  <c r="U17" i="4"/>
  <c r="T10" i="3" s="1"/>
  <c r="D17" i="4"/>
  <c r="C10" i="3" s="1"/>
  <c r="F17" i="2"/>
  <c r="E9" i="3" s="1"/>
  <c r="H17" i="2"/>
  <c r="G9" i="3" s="1"/>
  <c r="J17" i="2"/>
  <c r="I9" i="3" s="1"/>
  <c r="P17" i="2"/>
  <c r="O9" i="3" s="1"/>
  <c r="R17" i="2"/>
  <c r="Q9" i="3" s="1"/>
  <c r="T17" i="2"/>
  <c r="S9" i="3" s="1"/>
  <c r="U17" i="2"/>
  <c r="T9" i="3" s="1"/>
  <c r="D17" i="2"/>
  <c r="C9" i="3" s="1"/>
  <c r="F15" i="1"/>
  <c r="E8" i="3" s="1"/>
  <c r="H15" i="1"/>
  <c r="G8" i="3" s="1"/>
  <c r="J15" i="1"/>
  <c r="I8" i="3" s="1"/>
  <c r="P15" i="1"/>
  <c r="O8" i="3" s="1"/>
  <c r="R15" i="1"/>
  <c r="Q8" i="3" s="1"/>
  <c r="T15" i="1"/>
  <c r="S8" i="3" s="1"/>
  <c r="U15" i="1"/>
  <c r="T8" i="3" s="1"/>
  <c r="D15" i="1"/>
  <c r="C8" i="3" s="1"/>
  <c r="V38" i="11"/>
  <c r="U17" i="3" s="1"/>
  <c r="V41" i="9"/>
  <c r="U15" i="3" s="1"/>
  <c r="D41" i="9"/>
  <c r="C15" i="3" s="1"/>
  <c r="K24" i="3" l="1"/>
  <c r="E24" i="3"/>
  <c r="M24" i="3"/>
  <c r="I41" i="9"/>
  <c r="H15" i="3" s="1"/>
  <c r="M41" i="9"/>
  <c r="L15" i="3" s="1"/>
  <c r="Q41" i="9"/>
  <c r="P15" i="3" s="1"/>
  <c r="I18" i="14"/>
  <c r="H19" i="3" s="1"/>
  <c r="V18" i="14"/>
  <c r="U19" i="3" s="1"/>
  <c r="G41" i="9"/>
  <c r="F15" i="3" s="1"/>
  <c r="O41" i="9"/>
  <c r="N15" i="3" s="1"/>
  <c r="K41" i="9"/>
  <c r="J15" i="3" s="1"/>
  <c r="M18" i="14"/>
  <c r="L19" i="3" s="1"/>
  <c r="S41" i="9"/>
  <c r="R15" i="3" s="1"/>
  <c r="Q18" i="14"/>
  <c r="P19" i="3" s="1"/>
  <c r="E41" i="9"/>
  <c r="D15" i="3" s="1"/>
  <c r="T24" i="3"/>
  <c r="S24" i="3"/>
  <c r="Q24" i="3"/>
  <c r="I24" i="3"/>
  <c r="C24" i="3"/>
  <c r="O24" i="3"/>
  <c r="G24" i="3"/>
  <c r="L18" i="3"/>
  <c r="P18" i="3"/>
  <c r="G15" i="1"/>
  <c r="F8" i="3" s="1"/>
  <c r="O60" i="13"/>
  <c r="N20" i="3" s="1"/>
  <c r="G60" i="13"/>
  <c r="F20" i="3" s="1"/>
  <c r="Q60" i="13"/>
  <c r="P20" i="3" s="1"/>
  <c r="I60" i="13"/>
  <c r="H20" i="3" s="1"/>
  <c r="K46" i="6"/>
  <c r="J12" i="3" s="1"/>
  <c r="O46" i="6"/>
  <c r="N12" i="3" s="1"/>
  <c r="O23" i="5"/>
  <c r="N11" i="3" s="1"/>
  <c r="K23" i="5"/>
  <c r="J11" i="3" s="1"/>
  <c r="Q23" i="5"/>
  <c r="P11" i="3" s="1"/>
  <c r="S15" i="1"/>
  <c r="R8" i="3" s="1"/>
  <c r="Q15" i="1"/>
  <c r="P8" i="3" s="1"/>
  <c r="E60" i="13"/>
  <c r="D20" i="3" s="1"/>
  <c r="K15" i="1"/>
  <c r="J8" i="3" s="1"/>
  <c r="I15" i="1"/>
  <c r="H8" i="3" s="1"/>
  <c r="D18" i="3"/>
  <c r="S23" i="5"/>
  <c r="R11" i="3" s="1"/>
  <c r="E23" i="5"/>
  <c r="D11" i="3" s="1"/>
  <c r="G46" i="6"/>
  <c r="F12" i="3" s="1"/>
  <c r="M38" i="8"/>
  <c r="L14" i="3" s="1"/>
  <c r="E15" i="1"/>
  <c r="D8" i="3" s="1"/>
  <c r="M15" i="1"/>
  <c r="L8" i="3" s="1"/>
  <c r="O15" i="1"/>
  <c r="N8" i="3" s="1"/>
  <c r="M23" i="5"/>
  <c r="L11" i="3" s="1"/>
  <c r="S46" i="6"/>
  <c r="R12" i="3" s="1"/>
  <c r="I38" i="8"/>
  <c r="H14" i="3" s="1"/>
  <c r="H18" i="3"/>
  <c r="Q38" i="8"/>
  <c r="P14" i="3" s="1"/>
  <c r="K60" i="13"/>
  <c r="J20" i="3" s="1"/>
  <c r="S60" i="13"/>
  <c r="R20" i="3" s="1"/>
  <c r="E38" i="8"/>
  <c r="D14" i="3" s="1"/>
  <c r="M60" i="13"/>
  <c r="L20" i="3" s="1"/>
  <c r="U13" i="3"/>
  <c r="V23" i="5"/>
  <c r="U11" i="3" s="1"/>
  <c r="I23" i="5"/>
  <c r="H11" i="3" s="1"/>
  <c r="V17" i="2"/>
  <c r="U9" i="3" s="1"/>
  <c r="V15" i="1"/>
  <c r="U8" i="3" s="1"/>
  <c r="V60" i="13"/>
  <c r="U20" i="3" s="1"/>
  <c r="U18" i="3"/>
  <c r="V40" i="10"/>
  <c r="U16" i="3" s="1"/>
  <c r="V38" i="8"/>
  <c r="U14" i="3" s="1"/>
  <c r="V46" i="6"/>
  <c r="U12" i="3" s="1"/>
  <c r="G23" i="5"/>
  <c r="F11" i="3" s="1"/>
  <c r="V17" i="4"/>
  <c r="U10" i="3" s="1"/>
  <c r="O18" i="14" l="1"/>
  <c r="N19" i="3" s="1"/>
  <c r="W41" i="9"/>
  <c r="V15" i="3" s="1"/>
  <c r="K18" i="14"/>
  <c r="J19" i="3" s="1"/>
  <c r="G18" i="14"/>
  <c r="F19" i="3" s="1"/>
  <c r="S18" i="14"/>
  <c r="R19" i="3" s="1"/>
  <c r="K38" i="11"/>
  <c r="J17" i="3" s="1"/>
  <c r="I38" i="11"/>
  <c r="H17" i="3" s="1"/>
  <c r="O38" i="11"/>
  <c r="N17" i="3" s="1"/>
  <c r="G38" i="11"/>
  <c r="F17" i="3" s="1"/>
  <c r="S38" i="11"/>
  <c r="R17" i="3" s="1"/>
  <c r="M38" i="11"/>
  <c r="L17" i="3" s="1"/>
  <c r="Q38" i="11"/>
  <c r="P17" i="3" s="1"/>
  <c r="E38" i="11"/>
  <c r="D17" i="3" s="1"/>
  <c r="U24" i="3"/>
  <c r="K17" i="2"/>
  <c r="J9" i="3" s="1"/>
  <c r="S40" i="10"/>
  <c r="R16" i="3" s="1"/>
  <c r="J18" i="3"/>
  <c r="R18" i="3"/>
  <c r="G40" i="10"/>
  <c r="F16" i="3" s="1"/>
  <c r="O40" i="10"/>
  <c r="N16" i="3" s="1"/>
  <c r="M40" i="10"/>
  <c r="L16" i="3" s="1"/>
  <c r="I40" i="10"/>
  <c r="H16" i="3" s="1"/>
  <c r="E40" i="10"/>
  <c r="D16" i="3" s="1"/>
  <c r="K38" i="8"/>
  <c r="J14" i="3" s="1"/>
  <c r="R13" i="3"/>
  <c r="H13" i="3"/>
  <c r="L13" i="3"/>
  <c r="I46" i="6"/>
  <c r="H12" i="3" s="1"/>
  <c r="G17" i="4"/>
  <c r="F10" i="3" s="1"/>
  <c r="K17" i="4"/>
  <c r="J10" i="3" s="1"/>
  <c r="Q17" i="4"/>
  <c r="P10" i="3" s="1"/>
  <c r="M17" i="4"/>
  <c r="L10" i="3" s="1"/>
  <c r="O17" i="2"/>
  <c r="N9" i="3" s="1"/>
  <c r="G17" i="2"/>
  <c r="F9" i="3" s="1"/>
  <c r="I17" i="2"/>
  <c r="H9" i="3" s="1"/>
  <c r="M17" i="2"/>
  <c r="L9" i="3" s="1"/>
  <c r="M46" i="6"/>
  <c r="L12" i="3" s="1"/>
  <c r="Q46" i="6"/>
  <c r="P12" i="3" s="1"/>
  <c r="P13" i="3"/>
  <c r="N18" i="3"/>
  <c r="K40" i="10"/>
  <c r="J16" i="3" s="1"/>
  <c r="E46" i="6"/>
  <c r="D12" i="3" s="1"/>
  <c r="Q17" i="2"/>
  <c r="P9" i="3" s="1"/>
  <c r="D13" i="3"/>
  <c r="O38" i="8"/>
  <c r="N14" i="3" s="1"/>
  <c r="F18" i="3"/>
  <c r="J13" i="3"/>
  <c r="S17" i="4"/>
  <c r="R10" i="3" s="1"/>
  <c r="F13" i="3"/>
  <c r="Q40" i="10"/>
  <c r="P16" i="3" s="1"/>
  <c r="E17" i="4"/>
  <c r="D10" i="3" s="1"/>
  <c r="G38" i="8"/>
  <c r="F14" i="3" s="1"/>
  <c r="O17" i="4"/>
  <c r="N10" i="3" s="1"/>
  <c r="E17" i="2"/>
  <c r="D9" i="3" s="1"/>
  <c r="I17" i="4"/>
  <c r="H10" i="3" s="1"/>
  <c r="S38" i="8"/>
  <c r="R14" i="3" s="1"/>
  <c r="N13" i="3"/>
  <c r="S17" i="2"/>
  <c r="R9" i="3" s="1"/>
  <c r="W23" i="5"/>
  <c r="V11" i="3" s="1"/>
  <c r="W15" i="1"/>
  <c r="V8" i="3" s="1"/>
  <c r="W60" i="13"/>
  <c r="V20" i="3" s="1"/>
  <c r="L24" i="3" l="1"/>
  <c r="D24" i="3"/>
  <c r="N24" i="3"/>
  <c r="J24" i="3"/>
  <c r="H24" i="3"/>
  <c r="F24" i="3"/>
  <c r="R24" i="3"/>
  <c r="W18" i="14"/>
  <c r="V19" i="3" s="1"/>
  <c r="P24" i="3"/>
  <c r="W38" i="11"/>
  <c r="V17" i="3" s="1"/>
  <c r="W17" i="4"/>
  <c r="V10" i="3" s="1"/>
  <c r="V18" i="3"/>
  <c r="W40" i="10"/>
  <c r="V16" i="3" s="1"/>
  <c r="W38" i="8"/>
  <c r="V14" i="3" s="1"/>
  <c r="V13" i="3"/>
  <c r="W46" i="6"/>
  <c r="V12" i="3" s="1"/>
  <c r="W17" i="2"/>
  <c r="V9" i="3" s="1"/>
  <c r="V24" i="3" l="1"/>
</calcChain>
</file>

<file path=xl/sharedStrings.xml><?xml version="1.0" encoding="utf-8"?>
<sst xmlns="http://schemas.openxmlformats.org/spreadsheetml/2006/main" count="1283" uniqueCount="422">
  <si>
    <t>Conara</t>
  </si>
  <si>
    <t>Comuna</t>
  </si>
  <si>
    <t>Educación</t>
  </si>
  <si>
    <t>Salud</t>
  </si>
  <si>
    <t>Cementerio</t>
  </si>
  <si>
    <t>Pensionados</t>
  </si>
  <si>
    <t xml:space="preserve">Nº Pensionados </t>
  </si>
  <si>
    <t xml:space="preserve">Monto de Aguinaldo en $ </t>
  </si>
  <si>
    <t xml:space="preserve">Nº Personas </t>
  </si>
  <si>
    <t>TOTALES</t>
  </si>
  <si>
    <t>NIVEL NACIONAL</t>
  </si>
  <si>
    <t>Antofagasta</t>
  </si>
  <si>
    <t>Valparaíso</t>
  </si>
  <si>
    <t>Maule</t>
  </si>
  <si>
    <t>Coquimbo</t>
  </si>
  <si>
    <t>Los Lagos</t>
  </si>
  <si>
    <t>Región</t>
  </si>
  <si>
    <t xml:space="preserve">Totales 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</si>
  <si>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</si>
  <si>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</si>
  <si>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</si>
  <si>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</si>
  <si>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</si>
  <si>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</si>
  <si>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</si>
  <si>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</si>
  <si>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</si>
  <si>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</si>
  <si>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</si>
  <si>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</si>
  <si>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$</t>
  </si>
  <si>
    <t xml:space="preserve"> </t>
  </si>
  <si>
    <t>XIII</t>
  </si>
  <si>
    <t>XIV</t>
  </si>
  <si>
    <t>XV</t>
  </si>
  <si>
    <t>XVI</t>
  </si>
  <si>
    <t>Tarapacá</t>
  </si>
  <si>
    <t>Atacama</t>
  </si>
  <si>
    <t>Lib. Gral Bernardo O´Higgns</t>
  </si>
  <si>
    <t>Bio Bio</t>
  </si>
  <si>
    <t>Araucanía</t>
  </si>
  <si>
    <t>Aisén del Gral Carlos I.del Campo</t>
  </si>
  <si>
    <t>Magallanes y de la Antártica Chilena</t>
  </si>
  <si>
    <t>Metropolitana</t>
  </si>
  <si>
    <t>Los Ríos</t>
  </si>
  <si>
    <t>Arica y Parinacota</t>
  </si>
  <si>
    <t>Ñuble</t>
  </si>
  <si>
    <t>REGIÓN DE TARAPACÁ I</t>
  </si>
  <si>
    <t>REGIÓN DE ANTOFAGASTA II</t>
  </si>
  <si>
    <t>REGIÓN DE ATACAMA III</t>
  </si>
  <si>
    <t>REGIÓN DE COQUIMBO IV</t>
  </si>
  <si>
    <t>REGIÓN DEL LIBERTADOR GENERAL BERNARDO O'HIGGINS VI</t>
  </si>
  <si>
    <t>REGIÓN DEL MAULE VII</t>
  </si>
  <si>
    <t>REGIÓN DEL BIO BIO VIII</t>
  </si>
  <si>
    <t>REGIÓN DE LOS LAGOS X</t>
  </si>
  <si>
    <t>REGIÓN DE LOS RÍOS XIV</t>
  </si>
  <si>
    <t>REGIÓN DE ARICA Y PARINACOTA XV</t>
  </si>
  <si>
    <t>REGIÓN DE ÑUBLE XVI</t>
  </si>
  <si>
    <t>Código Presidencial</t>
  </si>
  <si>
    <t>REGIÓN DE VALPARAÍSO V</t>
  </si>
  <si>
    <t>REGIÓN DE ARAUCANÍA IX</t>
  </si>
  <si>
    <t>REGIÓN DE AISÉN DEL GENERAL CARLOS IBÁÑEZ DEL CAMPO XI</t>
  </si>
  <si>
    <t>REGIÓN DE MAGALLANES Y DE LA ANTÁRTICA CHILENA XII</t>
  </si>
  <si>
    <t>REGIÓN METROPOLITANA DE SANTIAGO</t>
  </si>
  <si>
    <t>Menores</t>
  </si>
  <si>
    <t>ARICA</t>
  </si>
  <si>
    <t>CAMARONES</t>
  </si>
  <si>
    <t>IQUIQUE</t>
  </si>
  <si>
    <t>PICA</t>
  </si>
  <si>
    <t>POZO ALMONTE</t>
  </si>
  <si>
    <t>HUARA</t>
  </si>
  <si>
    <t>CAMIÑA</t>
  </si>
  <si>
    <t>COLCHANE</t>
  </si>
  <si>
    <t>ALTO HOSPICIO</t>
  </si>
  <si>
    <t>PUTRE</t>
  </si>
  <si>
    <t>GENERAL LAGOS</t>
  </si>
  <si>
    <t>TOCOPILLA</t>
  </si>
  <si>
    <t>MARÍA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</si>
  <si>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</si>
  <si>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</si>
  <si>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</si>
  <si>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</si>
  <si>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</si>
  <si>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</si>
  <si>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</si>
  <si>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CHAÑARAL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</si>
  <si>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</si>
  <si>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</si>
  <si>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</si>
  <si>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</si>
  <si>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</si>
  <si>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</si>
  <si>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</si>
  <si>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</si>
  <si>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</si>
  <si>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LA HIGUERA</t>
  </si>
  <si>
    <t>COQUIMBO</t>
  </si>
  <si>
    <t>ANDACOLLO</t>
  </si>
  <si>
    <t>VICUÑA</t>
  </si>
  <si>
    <t>PAIGUANO</t>
  </si>
  <si>
    <t>OVALLE</t>
  </si>
  <si>
    <t>MONTE PATRIA</t>
  </si>
  <si>
    <t>PUNITAQUI</t>
  </si>
  <si>
    <t>COMBARBALÁ</t>
  </si>
  <si>
    <t>RÍO HURTADO</t>
  </si>
  <si>
    <t>ILLAPEL</t>
  </si>
  <si>
    <t>SALAMANCA</t>
  </si>
  <si>
    <t>LOS VILOS</t>
  </si>
  <si>
    <t>CANELA</t>
  </si>
  <si>
    <t>ISLA DE PASCUA</t>
  </si>
  <si>
    <t>LA LIGUA</t>
  </si>
  <si>
    <t>PETORCA</t>
  </si>
  <si>
    <t>CABILDO</t>
  </si>
  <si>
    <t>ZAPALLAR</t>
  </si>
  <si>
    <t>PAPUDO</t>
  </si>
  <si>
    <t>VALPARAÍSO</t>
  </si>
  <si>
    <t>VIÑA DEL MAR</t>
  </si>
  <si>
    <t>VILLA ALEMANA</t>
  </si>
  <si>
    <t>QUILPUÉ</t>
  </si>
  <si>
    <t>CASABLANCA</t>
  </si>
  <si>
    <t>QUINTERO</t>
  </si>
  <si>
    <t>PUCHUNCAVÍ</t>
  </si>
  <si>
    <t>JUAN FERNANDEZ</t>
  </si>
  <si>
    <t>CONCÓN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</si>
  <si>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</si>
  <si>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</si>
  <si>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</si>
  <si>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</si>
  <si>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</si>
  <si>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</si>
  <si>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</si>
  <si>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</si>
  <si>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</si>
  <si>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</si>
  <si>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</si>
  <si>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</si>
  <si>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OLMUÉ</t>
  </si>
  <si>
    <t>SAN FELIPE</t>
  </si>
  <si>
    <t>PANQUEHUE</t>
  </si>
  <si>
    <t>CATEMU</t>
  </si>
  <si>
    <t>PUTAENDO</t>
  </si>
  <si>
    <t>SANTA MARÍA</t>
  </si>
  <si>
    <t>LLAILLAY</t>
  </si>
  <si>
    <t>LOS ANDES</t>
  </si>
  <si>
    <t>CALLE LARGA</t>
  </si>
  <si>
    <t>SAN ESTEBAN</t>
  </si>
  <si>
    <t>RINCONADA</t>
  </si>
  <si>
    <t>RANCAGUA</t>
  </si>
  <si>
    <t>MACHALÍ</t>
  </si>
  <si>
    <t>GRANEROS</t>
  </si>
  <si>
    <t>MOSTAZAL</t>
  </si>
  <si>
    <t>DOÑIHUE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</si>
  <si>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</si>
  <si>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</si>
  <si>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</si>
  <si>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</si>
  <si>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</si>
  <si>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</si>
  <si>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</si>
  <si>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</si>
  <si>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</si>
  <si>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</si>
  <si>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</si>
  <si>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</si>
  <si>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</si>
  <si>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</si>
  <si>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</si>
  <si>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</si>
  <si>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</si>
  <si>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</si>
  <si>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</si>
  <si>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</si>
  <si>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CHÉPICA</t>
  </si>
  <si>
    <t>PUMANQUE</t>
  </si>
  <si>
    <t>PICHILEMU</t>
  </si>
  <si>
    <t>NAVIDAD</t>
  </si>
  <si>
    <t>LITUECHE</t>
  </si>
  <si>
    <t>LA ESTRELLA</t>
  </si>
  <si>
    <t>MARCHIHUE</t>
  </si>
  <si>
    <t>PAREDONES</t>
  </si>
  <si>
    <t>CURICÓ</t>
  </si>
  <si>
    <t>TENO</t>
  </si>
  <si>
    <t>ROMERAL</t>
  </si>
  <si>
    <t>RAUCO</t>
  </si>
  <si>
    <t>LICANTÉN</t>
  </si>
  <si>
    <t>VICHUQUÉN</t>
  </si>
  <si>
    <t>HUALAÑE</t>
  </si>
  <si>
    <t>MOLINA</t>
  </si>
  <si>
    <t>SAGRADA FAMILIA</t>
  </si>
  <si>
    <t>TALCA</t>
  </si>
  <si>
    <t>SAN CLEMENTE</t>
  </si>
  <si>
    <t>PELARCO</t>
  </si>
  <si>
    <t>RÍO CLARO</t>
  </si>
  <si>
    <t>PENCAHUE</t>
  </si>
  <si>
    <t>MAULE</t>
  </si>
  <si>
    <t>CUREPTO</t>
  </si>
  <si>
    <t>CONSTITUCIÓN</t>
  </si>
  <si>
    <t>EMPEDRADO</t>
  </si>
  <si>
    <t>SAN RAFAEL</t>
  </si>
  <si>
    <t>LINARES</t>
  </si>
  <si>
    <t>YERBAS BUENAS</t>
  </si>
  <si>
    <t>COLBÚN</t>
  </si>
  <si>
    <t>LONGAVÍ</t>
  </si>
  <si>
    <t>PARRAL</t>
  </si>
  <si>
    <t>RETIRO</t>
  </si>
  <si>
    <t>VILLA ALEGRE</t>
  </si>
  <si>
    <t>SAN JAVIER</t>
  </si>
  <si>
    <t>CAUQUENES</t>
  </si>
  <si>
    <t>PELLUHUE</t>
  </si>
  <si>
    <t>CHANCO</t>
  </si>
  <si>
    <t>CHILLÁN</t>
  </si>
  <si>
    <t>PINTO</t>
  </si>
  <si>
    <t>COIHUECO</t>
  </si>
  <si>
    <t>QUIRIHUE</t>
  </si>
  <si>
    <t>NINHUE</t>
  </si>
  <si>
    <t>PORTEZUELO</t>
  </si>
  <si>
    <t>COBQUECURA</t>
  </si>
  <si>
    <t>TREGUACO</t>
  </si>
  <si>
    <t>SAN CARLOS</t>
  </si>
  <si>
    <t>ÑIQUÉN</t>
  </si>
  <si>
    <t>SAN FABIÁN</t>
  </si>
  <si>
    <t>SAN NICOLÁS</t>
  </si>
  <si>
    <t>BULNES</t>
  </si>
  <si>
    <t>SAN IGNACIO</t>
  </si>
  <si>
    <t>QUILLÓN</t>
  </si>
  <si>
    <t>YUNGAY</t>
  </si>
  <si>
    <t>PEMUCO</t>
  </si>
  <si>
    <t>EL CARMEN</t>
  </si>
  <si>
    <t>RÁNQUIL</t>
  </si>
  <si>
    <t>COELEMU</t>
  </si>
  <si>
    <t>CHILLÁN VIEJO</t>
  </si>
  <si>
    <t>CONCEPCIÓN</t>
  </si>
  <si>
    <t>PENCO</t>
  </si>
  <si>
    <t>HUALQUI</t>
  </si>
  <si>
    <t>FLORIDA</t>
  </si>
  <si>
    <t>TOMÉ</t>
  </si>
  <si>
    <t>TALCAHUANO</t>
  </si>
  <si>
    <t>CORONEL</t>
  </si>
  <si>
    <t>LOTA</t>
  </si>
  <si>
    <t>SANTA JUANA</t>
  </si>
  <si>
    <t>SAN PEDRO DE LA PAZ</t>
  </si>
  <si>
    <t>CHIGUAYANTE</t>
  </si>
  <si>
    <t>HUALPÉN</t>
  </si>
  <si>
    <t>ARAUCO</t>
  </si>
  <si>
    <t>CURANILAHUE</t>
  </si>
  <si>
    <t>LEBU</t>
  </si>
  <si>
    <t>LOS ÁLAMOS</t>
  </si>
  <si>
    <t>CAÑETE</t>
  </si>
  <si>
    <t>CONTULMO</t>
  </si>
  <si>
    <t>TIRÚA</t>
  </si>
  <si>
    <t>LOS ÁNGELES</t>
  </si>
  <si>
    <t>SANTA BÁRBARA</t>
  </si>
  <si>
    <t>LAJA</t>
  </si>
  <si>
    <t>QUILLECO</t>
  </si>
  <si>
    <t>NACIMIENTO</t>
  </si>
  <si>
    <t>NEGRETE</t>
  </si>
  <si>
    <t>MULCHÉN</t>
  </si>
  <si>
    <t>QUILACO</t>
  </si>
  <si>
    <t>YUMBEL</t>
  </si>
  <si>
    <t>CABRERO</t>
  </si>
  <si>
    <t>SAN ROSENDO</t>
  </si>
  <si>
    <t>TUCAPEL</t>
  </si>
  <si>
    <t>ANTUCO</t>
  </si>
  <si>
    <t>ALTO BIOBÍO</t>
  </si>
  <si>
    <t>ANGOL</t>
  </si>
  <si>
    <t>PURÉN</t>
  </si>
  <si>
    <t>LOS SAUCES</t>
  </si>
  <si>
    <t>RENAICO</t>
  </si>
  <si>
    <t>COLLIPULLI</t>
  </si>
  <si>
    <t>ERCILLA</t>
  </si>
  <si>
    <t>TRAIGUÉN</t>
  </si>
  <si>
    <t>LUMACO</t>
  </si>
  <si>
    <t>VICTORIA</t>
  </si>
  <si>
    <t>CURACAUTÍN</t>
  </si>
  <si>
    <t>LONQUIMAY</t>
  </si>
  <si>
    <t>TEMUCO</t>
  </si>
  <si>
    <t>VILCÚN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</si>
  <si>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</si>
  <si>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</si>
  <si>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</si>
  <si>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</si>
  <si>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</si>
  <si>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</si>
  <si>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</si>
  <si>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</si>
  <si>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PITRUFQUÉN</t>
  </si>
  <si>
    <t>GORBEA</t>
  </si>
  <si>
    <t>TOLTÉN</t>
  </si>
  <si>
    <t>LONCOCHE</t>
  </si>
  <si>
    <t>VILLARRICA</t>
  </si>
  <si>
    <t>PUCÓN</t>
  </si>
  <si>
    <t>MELIPEUCO</t>
  </si>
  <si>
    <t>CURARREHUE</t>
  </si>
  <si>
    <t>TEODORO SCHMIDT</t>
  </si>
  <si>
    <t>PADRE LAS CASAS</t>
  </si>
  <si>
    <t>CHOLCHOL</t>
  </si>
  <si>
    <t>VALDIVIA</t>
  </si>
  <si>
    <t>MARIQUINA</t>
  </si>
  <si>
    <t>LANCO</t>
  </si>
  <si>
    <t>LOS LAGOS</t>
  </si>
  <si>
    <t>FUTRONO</t>
  </si>
  <si>
    <t>CORRAL</t>
  </si>
  <si>
    <t>MÁFIL</t>
  </si>
  <si>
    <t>PANGUIPULLI</t>
  </si>
  <si>
    <t>LA UNIÓN</t>
  </si>
  <si>
    <t>PAILLACO</t>
  </si>
  <si>
    <t>RÍO BUENO</t>
  </si>
  <si>
    <t>LAGO RANCO</t>
  </si>
  <si>
    <t>OSORNO</t>
  </si>
  <si>
    <t>SAN PABLO</t>
  </si>
  <si>
    <t>PUERTO OCTAY</t>
  </si>
  <si>
    <t>PUYEHUE</t>
  </si>
  <si>
    <t>RÍO NEGRO</t>
  </si>
  <si>
    <t>PURRANQUE</t>
  </si>
  <si>
    <t>SAN JUAN DE LA COSTA</t>
  </si>
  <si>
    <t>PUERTO MONTT</t>
  </si>
  <si>
    <t>COCHAMÓ</t>
  </si>
  <si>
    <t>PUERTO VARAS</t>
  </si>
  <si>
    <t>FRESIA</t>
  </si>
  <si>
    <t>FRUTILLAR</t>
  </si>
  <si>
    <t>LLANQUIHUE</t>
  </si>
  <si>
    <t>MAULLÍN</t>
  </si>
  <si>
    <t>LOS MUERMOS</t>
  </si>
  <si>
    <t>CALBUCO</t>
  </si>
  <si>
    <t>CASTRO</t>
  </si>
  <si>
    <t>CHONCHI</t>
  </si>
  <si>
    <t>QUEILÉN</t>
  </si>
  <si>
    <t>QUELLON</t>
  </si>
  <si>
    <t>PUQUELDÓN</t>
  </si>
  <si>
    <t>ANCUD</t>
  </si>
  <si>
    <t>QUEMCHI</t>
  </si>
  <si>
    <t>DALCAHUE</t>
  </si>
  <si>
    <t>CURACO DE VÉLEZ</t>
  </si>
  <si>
    <t>QUINCHAO</t>
  </si>
  <si>
    <t>CHAITÉN</t>
  </si>
  <si>
    <t>HUALAIHUÉ</t>
  </si>
  <si>
    <t>FUTALEUFÚ</t>
  </si>
  <si>
    <t>PALENA</t>
  </si>
  <si>
    <t>AISÉN</t>
  </si>
  <si>
    <t>CISNES</t>
  </si>
  <si>
    <t>GUAITECAS</t>
  </si>
  <si>
    <t>CHILE CHICO</t>
  </si>
  <si>
    <t>RÍO IBÁÑEZ</t>
  </si>
  <si>
    <t>COCHRANE</t>
  </si>
  <si>
    <t>OHIGGINS</t>
  </si>
  <si>
    <t>TORTEL</t>
  </si>
  <si>
    <t>COIHAIQUE</t>
  </si>
  <si>
    <t>LAGO VERDE</t>
  </si>
  <si>
    <t>NATALES</t>
  </si>
  <si>
    <t>TORRES DEL PAINE</t>
  </si>
  <si>
    <t>RÍO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</si>
  <si>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</si>
  <si>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</si>
  <si>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</si>
  <si>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</si>
  <si>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</si>
  <si>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</si>
  <si>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</si>
  <si>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</si>
  <si>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PROVIDENCIA</t>
  </si>
  <si>
    <t>ÑUÑOA</t>
  </si>
  <si>
    <t>SAN MIGUEL</t>
  </si>
  <si>
    <t>QUINTA NORMAL</t>
  </si>
  <si>
    <t>LAS CONDES</t>
  </si>
  <si>
    <t>MAIPÚ</t>
  </si>
  <si>
    <t>LA CISTERNA</t>
  </si>
  <si>
    <t>PUDAHUEL</t>
  </si>
  <si>
    <t>RENCA</t>
  </si>
  <si>
    <t>QUILICURA</t>
  </si>
  <si>
    <t>CONCHALÍ</t>
  </si>
  <si>
    <t>LA FLORIDA</t>
  </si>
  <si>
    <t>LA GRANJA</t>
  </si>
  <si>
    <t>LA REINA</t>
  </si>
  <si>
    <t>MACUL</t>
  </si>
  <si>
    <t>PEÑALOLÉN</t>
  </si>
  <si>
    <t>SAN RAMÓN</t>
  </si>
  <si>
    <t>LA PINTANA</t>
  </si>
  <si>
    <t>LO PRADO</t>
  </si>
  <si>
    <t>CERRO NAVIA</t>
  </si>
  <si>
    <t>ESTACIÓN CENTRAL</t>
  </si>
  <si>
    <t>HUECHURABA</t>
  </si>
  <si>
    <t>RECOLETA</t>
  </si>
  <si>
    <t>VITACURA</t>
  </si>
  <si>
    <t>LO BARNECHEA</t>
  </si>
  <si>
    <t>PEDRO AGUIRRE CERDA</t>
  </si>
  <si>
    <t>SAN JOAQUÍN</t>
  </si>
  <si>
    <t>LO ESPEJO</t>
  </si>
  <si>
    <t>EL BOSQUE</t>
  </si>
  <si>
    <t>CERRILLOS</t>
  </si>
  <si>
    <t>INDEPENDENCIA</t>
  </si>
  <si>
    <t>COLINA</t>
  </si>
  <si>
    <t>LAMPA</t>
  </si>
  <si>
    <t>TILTIL</t>
  </si>
  <si>
    <t>PUENTE ALTO</t>
  </si>
  <si>
    <t>PIRQUE</t>
  </si>
  <si>
    <t>SAN JOSÉ DE MAIPO</t>
  </si>
  <si>
    <t>SAN BERNARDO</t>
  </si>
  <si>
    <t>CALERA DE TANGO</t>
  </si>
  <si>
    <t>BUIN</t>
  </si>
  <si>
    <t>PAINE</t>
  </si>
  <si>
    <t>TALAGANTE</t>
  </si>
  <si>
    <t>ISLA DE MAIPO</t>
  </si>
  <si>
    <t>EL MONTE</t>
  </si>
  <si>
    <t>PEÑAFLOR</t>
  </si>
  <si>
    <t>PADRE HURTADO</t>
  </si>
  <si>
    <t>MELIPILLA</t>
  </si>
  <si>
    <t>MARÍA PINTO</t>
  </si>
  <si>
    <t>CURACAVÍ</t>
  </si>
  <si>
    <t>SAN PEDRO</t>
  </si>
  <si>
    <t>ALHUÉ</t>
  </si>
  <si>
    <t>Subtotal</t>
  </si>
  <si>
    <t>Sectores</t>
  </si>
  <si>
    <t>Total</t>
  </si>
  <si>
    <t>Presidencial</t>
  </si>
  <si>
    <t>Nombre</t>
  </si>
  <si>
    <t>Pers. Remun Liq. &lt;= a $ 842.592 noviembre</t>
  </si>
  <si>
    <t>Monto Aguinaldo $ 63.062</t>
  </si>
  <si>
    <t>Pers. Remun Liq. &gt; a $ 842.592 y Rem Bruta &lt;= $ 2.790.225</t>
  </si>
  <si>
    <t>Monto Aguinaldo $ 33.358</t>
  </si>
  <si>
    <t>AGUINALDO DE NAVIDAD 2021</t>
  </si>
  <si>
    <t>Ley Nº 21.405 Artículo 2º</t>
  </si>
  <si>
    <t>ANTARTICA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</si>
</sst>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 &quot;$&quot;* #,##0_ ;_ &quot;$&quot;* \-#,##0_ ;_ &quot;$&quot;* &quot;-&quot;_ ;_ @_ "/>
    <numFmt numFmtId="165" formatCode="_ * #,##0_ ;_ * \-#,##0_ ;_ * &quot;-&quot;_ ;_ @_ "/>
    <numFmt numFmtId="166" formatCode="_-* #,##0.0_-;\-* #,##0.0_-;_-* &quot;-&quot;??_-;_-@_-"/>
    <numFmt numFmtId="167" formatCode="_-* #,##0_-;\-* #,##0_-;_-* &quot;-&quot;??_-;_-@_-"/>
    <numFmt numFmtId="168" formatCode="_-[$€-2]\ * #,##0.00_-;\-[$€-2]\ * #,##0.00_-;_-[$€-2]\ * &quot;-&quot;??_-"/>
    <numFmt numFmtId="169" formatCode="_ * #,##0_ ;_ * \-#,##0_ ;_ * \-_ ;_ @_ "/>
    <numFmt numFmtId="170" formatCode="_-* #,##0.00_-;\-* #,##0.00_-;_-* \-??_-;_-@_-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color indexed="8"/>
      <name val="Verdana"/>
      <family val="2"/>
    </font>
    <font>
      <b/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9"/>
      <color indexed="8"/>
      <name val="Verdana"/>
      <family val="2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2"/>
      <name val="Verdana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charset val="1"/>
    </font>
    <font>
      <b/>
      <sz val="10"/>
      <color rgb="FF000000"/>
      <name val="Arial"/>
    </font>
    <font>
      <b/>
      <sz val="10"/>
      <color rgb="FF000000"/>
      <name val="Verdana"/>
      <family val="2"/>
    </font>
    <font>
      <sz val="10"/>
      <color theme="1"/>
      <name val="Calibri"/>
      <family val="2"/>
    </font>
    <font>
      <b/>
      <sz val="10"/>
      <color rgb="FF000000"/>
      <name val="Arial"/>
      <family val="2"/>
    </font>
    <font>
      <b/>
      <sz val="12"/>
      <color rgb="FF00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4B083"/>
        <bgColor rgb="FFF4B083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3">
    <xf numFmtId="0" fontId="0" fillId="0" borderId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0" fontId="20" fillId="0" borderId="0"/>
    <xf numFmtId="0" fontId="9" fillId="0" borderId="0"/>
    <xf numFmtId="165" fontId="25" fillId="0" borderId="0" applyFont="0" applyFill="0" applyBorder="0" applyAlignment="0" applyProtection="0"/>
    <xf numFmtId="0" fontId="1" fillId="0" borderId="0"/>
    <xf numFmtId="0" fontId="26" fillId="0" borderId="0"/>
    <xf numFmtId="170" fontId="1" fillId="0" borderId="0" applyBorder="0" applyProtection="0"/>
    <xf numFmtId="169" fontId="1" fillId="0" borderId="0" applyBorder="0" applyProtection="0"/>
    <xf numFmtId="164" fontId="1" fillId="0" borderId="0" applyFont="0" applyFill="0" applyBorder="0" applyAlignment="0" applyProtection="0"/>
  </cellStyleXfs>
  <cellXfs count="138">
    <xf numFmtId="0" fontId="0" fillId="0" borderId="0" xfId="0"/>
    <xf numFmtId="3" fontId="0" fillId="0" borderId="0" xfId="0" applyNumberFormat="1"/>
    <xf numFmtId="0" fontId="0" fillId="0" borderId="0" xfId="0" applyBorder="1"/>
    <xf numFmtId="3" fontId="3" fillId="0" borderId="1" xfId="0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 wrapText="1"/>
    </xf>
    <xf numFmtId="167" fontId="3" fillId="0" borderId="1" xfId="2" applyNumberFormat="1" applyFont="1" applyFill="1" applyBorder="1" applyAlignment="1">
      <alignment horizontal="right" wrapText="1"/>
    </xf>
    <xf numFmtId="167" fontId="3" fillId="0" borderId="3" xfId="0" applyNumberFormat="1" applyFont="1" applyFill="1" applyBorder="1" applyAlignment="1">
      <alignment horizontal="right" wrapText="1"/>
    </xf>
    <xf numFmtId="167" fontId="3" fillId="0" borderId="4" xfId="0" applyNumberFormat="1" applyFont="1" applyFill="1" applyBorder="1" applyAlignment="1">
      <alignment horizontal="right" wrapText="1"/>
    </xf>
    <xf numFmtId="167" fontId="3" fillId="0" borderId="5" xfId="0" applyNumberFormat="1" applyFont="1" applyFill="1" applyBorder="1" applyAlignment="1">
      <alignment horizontal="right" wrapText="1"/>
    </xf>
    <xf numFmtId="3" fontId="3" fillId="0" borderId="6" xfId="0" applyNumberFormat="1" applyFont="1" applyFill="1" applyBorder="1" applyAlignment="1">
      <alignment horizontal="right" wrapText="1"/>
    </xf>
    <xf numFmtId="3" fontId="3" fillId="0" borderId="5" xfId="0" applyNumberFormat="1" applyFont="1" applyFill="1" applyBorder="1" applyAlignment="1">
      <alignment horizontal="right" wrapText="1"/>
    </xf>
    <xf numFmtId="167" fontId="0" fillId="0" borderId="0" xfId="0" applyNumberFormat="1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0" fontId="20" fillId="0" borderId="0" xfId="5"/>
    <xf numFmtId="49" fontId="20" fillId="0" borderId="0" xfId="5" applyNumberFormat="1"/>
    <xf numFmtId="3" fontId="3" fillId="0" borderId="4" xfId="0" applyNumberFormat="1" applyFont="1" applyFill="1" applyBorder="1" applyAlignment="1">
      <alignment horizontal="right" wrapText="1"/>
    </xf>
    <xf numFmtId="167" fontId="3" fillId="0" borderId="4" xfId="2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 wrapText="1"/>
    </xf>
    <xf numFmtId="0" fontId="11" fillId="0" borderId="0" xfId="0" applyFont="1"/>
    <xf numFmtId="0" fontId="6" fillId="0" borderId="0" xfId="0" applyFont="1"/>
    <xf numFmtId="167" fontId="0" fillId="0" borderId="0" xfId="2" applyNumberFormat="1" applyFont="1"/>
    <xf numFmtId="166" fontId="0" fillId="0" borderId="0" xfId="2" applyNumberFormat="1" applyFont="1"/>
    <xf numFmtId="167" fontId="3" fillId="0" borderId="8" xfId="2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167" fontId="0" fillId="0" borderId="0" xfId="2" applyNumberFormat="1" applyFont="1" applyBorder="1"/>
    <xf numFmtId="167" fontId="0" fillId="0" borderId="0" xfId="0" applyNumberFormat="1" applyBorder="1"/>
    <xf numFmtId="3" fontId="0" fillId="0" borderId="0" xfId="0" applyNumberFormat="1" applyFill="1" applyBorder="1" applyAlignment="1">
      <alignment wrapText="1"/>
    </xf>
    <xf numFmtId="3" fontId="12" fillId="0" borderId="0" xfId="0" applyNumberFormat="1" applyFont="1"/>
    <xf numFmtId="0" fontId="10" fillId="0" borderId="0" xfId="0" applyFont="1"/>
    <xf numFmtId="0" fontId="5" fillId="0" borderId="0" xfId="0" applyFont="1"/>
    <xf numFmtId="0" fontId="8" fillId="0" borderId="11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21" fillId="0" borderId="0" xfId="5" applyFont="1"/>
    <xf numFmtId="0" fontId="16" fillId="0" borderId="0" xfId="0" applyFont="1"/>
    <xf numFmtId="167" fontId="16" fillId="0" borderId="0" xfId="0" applyNumberFormat="1" applyFont="1"/>
    <xf numFmtId="0" fontId="17" fillId="0" borderId="0" xfId="0" applyFont="1"/>
    <xf numFmtId="0" fontId="18" fillId="0" borderId="0" xfId="0" applyFont="1"/>
    <xf numFmtId="0" fontId="22" fillId="0" borderId="0" xfId="5" applyFont="1"/>
    <xf numFmtId="0" fontId="8" fillId="0" borderId="18" xfId="0" applyFont="1" applyFill="1" applyBorder="1" applyAlignment="1">
      <alignment horizontal="center" wrapText="1"/>
    </xf>
    <xf numFmtId="0" fontId="8" fillId="0" borderId="19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wrapText="1"/>
    </xf>
    <xf numFmtId="0" fontId="19" fillId="0" borderId="0" xfId="0" applyFont="1"/>
    <xf numFmtId="0" fontId="23" fillId="0" borderId="0" xfId="5" applyFont="1"/>
    <xf numFmtId="0" fontId="5" fillId="0" borderId="0" xfId="0" applyFont="1" applyBorder="1"/>
    <xf numFmtId="4" fontId="15" fillId="0" borderId="0" xfId="0" applyNumberFormat="1" applyFont="1" applyFill="1" applyBorder="1" applyAlignment="1">
      <alignment horizontal="center" wrapText="1"/>
    </xf>
    <xf numFmtId="3" fontId="14" fillId="0" borderId="1" xfId="0" applyNumberFormat="1" applyFont="1" applyFill="1" applyBorder="1" applyAlignment="1">
      <alignment wrapText="1"/>
    </xf>
    <xf numFmtId="3" fontId="17" fillId="0" borderId="14" xfId="0" applyNumberFormat="1" applyFont="1" applyBorder="1" applyAlignment="1">
      <alignment horizontal="right"/>
    </xf>
    <xf numFmtId="0" fontId="1" fillId="0" borderId="0" xfId="0" applyFont="1"/>
    <xf numFmtId="167" fontId="6" fillId="0" borderId="0" xfId="2" applyNumberFormat="1" applyFont="1"/>
    <xf numFmtId="0" fontId="13" fillId="0" borderId="25" xfId="0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167" fontId="1" fillId="0" borderId="0" xfId="0" applyNumberFormat="1" applyFont="1"/>
    <xf numFmtId="3" fontId="15" fillId="0" borderId="31" xfId="2" applyNumberFormat="1" applyFont="1" applyFill="1" applyBorder="1" applyAlignment="1">
      <alignment wrapText="1"/>
    </xf>
    <xf numFmtId="3" fontId="15" fillId="0" borderId="9" xfId="2" applyNumberFormat="1" applyFont="1" applyFill="1" applyBorder="1" applyAlignment="1">
      <alignment wrapText="1"/>
    </xf>
    <xf numFmtId="3" fontId="15" fillId="0" borderId="10" xfId="2" applyNumberFormat="1" applyFont="1" applyFill="1" applyBorder="1" applyAlignment="1">
      <alignment wrapText="1"/>
    </xf>
    <xf numFmtId="3" fontId="15" fillId="0" borderId="17" xfId="2" applyNumberFormat="1" applyFont="1" applyFill="1" applyBorder="1" applyAlignment="1">
      <alignment wrapText="1"/>
    </xf>
    <xf numFmtId="0" fontId="15" fillId="0" borderId="22" xfId="0" applyFont="1" applyFill="1" applyBorder="1" applyAlignment="1">
      <alignment horizontal="center" wrapText="1"/>
    </xf>
    <xf numFmtId="0" fontId="15" fillId="0" borderId="33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right" wrapText="1"/>
    </xf>
    <xf numFmtId="3" fontId="14" fillId="0" borderId="2" xfId="0" applyNumberFormat="1" applyFont="1" applyFill="1" applyBorder="1" applyAlignment="1">
      <alignment wrapText="1"/>
    </xf>
    <xf numFmtId="0" fontId="8" fillId="0" borderId="30" xfId="0" applyFont="1" applyFill="1" applyBorder="1" applyAlignment="1">
      <alignment horizontal="center" wrapText="1"/>
    </xf>
    <xf numFmtId="0" fontId="8" fillId="0" borderId="34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5" fillId="0" borderId="38" xfId="0" applyFont="1" applyFill="1" applyBorder="1" applyAlignment="1">
      <alignment horizontal="center" wrapText="1"/>
    </xf>
    <xf numFmtId="0" fontId="15" fillId="0" borderId="16" xfId="0" applyFont="1" applyFill="1" applyBorder="1" applyAlignment="1">
      <alignment horizontal="center" wrapText="1"/>
    </xf>
    <xf numFmtId="0" fontId="15" fillId="0" borderId="23" xfId="0" applyFont="1" applyFill="1" applyBorder="1" applyAlignment="1">
      <alignment horizontal="center" wrapText="1"/>
    </xf>
    <xf numFmtId="0" fontId="15" fillId="0" borderId="39" xfId="0" applyFont="1" applyFill="1" applyBorder="1" applyAlignment="1">
      <alignment horizontal="center" wrapText="1"/>
    </xf>
    <xf numFmtId="0" fontId="15" fillId="0" borderId="40" xfId="0" applyFont="1" applyFill="1" applyBorder="1" applyAlignment="1">
      <alignment horizontal="center" wrapText="1"/>
    </xf>
    <xf numFmtId="0" fontId="15" fillId="0" borderId="37" xfId="0" applyFont="1" applyFill="1" applyBorder="1" applyAlignment="1">
      <alignment horizontal="center" wrapText="1"/>
    </xf>
    <xf numFmtId="167" fontId="16" fillId="2" borderId="0" xfId="0" applyNumberFormat="1" applyFont="1" applyFill="1"/>
    <xf numFmtId="0" fontId="14" fillId="0" borderId="2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165" fontId="6" fillId="0" borderId="0" xfId="7" applyFont="1"/>
    <xf numFmtId="0" fontId="6" fillId="0" borderId="0" xfId="0" applyNumberFormat="1" applyFont="1"/>
    <xf numFmtId="3" fontId="0" fillId="0" borderId="17" xfId="0" applyNumberFormat="1" applyFill="1" applyBorder="1"/>
    <xf numFmtId="3" fontId="0" fillId="0" borderId="32" xfId="0" applyNumberFormat="1" applyFill="1" applyBorder="1"/>
    <xf numFmtId="0" fontId="0" fillId="0" borderId="0" xfId="0" applyFont="1"/>
    <xf numFmtId="0" fontId="27" fillId="0" borderId="0" xfId="0" applyFont="1" applyAlignment="1">
      <alignment vertical="center"/>
    </xf>
    <xf numFmtId="0" fontId="28" fillId="0" borderId="46" xfId="0" applyFont="1" applyBorder="1" applyAlignment="1">
      <alignment horizontal="center" vertical="center" wrapText="1"/>
    </xf>
    <xf numFmtId="0" fontId="28" fillId="0" borderId="47" xfId="0" applyFont="1" applyBorder="1" applyAlignment="1">
      <alignment horizontal="center" vertical="center" wrapText="1"/>
    </xf>
    <xf numFmtId="0" fontId="28" fillId="0" borderId="48" xfId="0" applyFont="1" applyBorder="1" applyAlignment="1">
      <alignment horizontal="center" vertical="center" wrapText="1"/>
    </xf>
    <xf numFmtId="0" fontId="0" fillId="0" borderId="0" xfId="0" applyNumberFormat="1" applyFont="1"/>
    <xf numFmtId="0" fontId="1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3" fontId="29" fillId="0" borderId="0" xfId="0" applyNumberFormat="1" applyFont="1"/>
    <xf numFmtId="3" fontId="0" fillId="0" borderId="0" xfId="0" applyNumberFormat="1" applyFont="1"/>
    <xf numFmtId="3" fontId="6" fillId="0" borderId="0" xfId="0" applyNumberFormat="1" applyFont="1"/>
    <xf numFmtId="0" fontId="31" fillId="4" borderId="44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vertical="center"/>
    </xf>
    <xf numFmtId="0" fontId="31" fillId="3" borderId="41" xfId="0" applyFont="1" applyFill="1" applyBorder="1" applyAlignment="1">
      <alignment horizontal="center" wrapText="1"/>
    </xf>
    <xf numFmtId="0" fontId="1" fillId="0" borderId="42" xfId="0" applyFont="1" applyBorder="1"/>
    <xf numFmtId="0" fontId="1" fillId="0" borderId="43" xfId="0" applyFont="1" applyBorder="1"/>
    <xf numFmtId="0" fontId="31" fillId="3" borderId="41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31" fillId="0" borderId="44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3" fillId="0" borderId="25" xfId="0" applyFont="1" applyFill="1" applyBorder="1" applyAlignment="1">
      <alignment wrapText="1"/>
    </xf>
    <xf numFmtId="0" fontId="13" fillId="0" borderId="26" xfId="0" applyFont="1" applyFill="1" applyBorder="1" applyAlignment="1">
      <alignment wrapText="1"/>
    </xf>
    <xf numFmtId="0" fontId="13" fillId="0" borderId="25" xfId="0" applyFont="1" applyFill="1" applyBorder="1" applyAlignment="1">
      <alignment horizontal="center" wrapText="1"/>
    </xf>
    <xf numFmtId="0" fontId="13" fillId="0" borderId="28" xfId="0" applyFont="1" applyFill="1" applyBorder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26" xfId="0" applyFont="1" applyFill="1" applyBorder="1" applyAlignment="1">
      <alignment horizontal="center" wrapText="1"/>
    </xf>
    <xf numFmtId="0" fontId="13" fillId="0" borderId="27" xfId="0" applyFont="1" applyFill="1" applyBorder="1" applyAlignment="1">
      <alignment wrapText="1"/>
    </xf>
    <xf numFmtId="0" fontId="13" fillId="0" borderId="28" xfId="0" applyFont="1" applyFill="1" applyBorder="1" applyAlignment="1">
      <alignment wrapText="1"/>
    </xf>
    <xf numFmtId="0" fontId="13" fillId="0" borderId="25" xfId="0" applyFont="1" applyFill="1" applyBorder="1" applyAlignment="1">
      <alignment horizontal="left" wrapText="1"/>
    </xf>
    <xf numFmtId="0" fontId="13" fillId="0" borderId="26" xfId="0" applyFont="1" applyFill="1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13" fillId="0" borderId="29" xfId="0" applyFont="1" applyFill="1" applyBorder="1" applyAlignment="1">
      <alignment horizontal="center" wrapText="1"/>
    </xf>
    <xf numFmtId="0" fontId="13" fillId="0" borderId="24" xfId="0" applyFont="1" applyFill="1" applyBorder="1" applyAlignment="1">
      <alignment horizontal="center" wrapText="1"/>
    </xf>
    <xf numFmtId="0" fontId="13" fillId="0" borderId="21" xfId="0" applyFont="1" applyFill="1" applyBorder="1" applyAlignment="1">
      <alignment horizontal="left" wrapText="1"/>
    </xf>
    <xf numFmtId="0" fontId="16" fillId="0" borderId="0" xfId="0" applyFont="1" applyBorder="1" applyAlignment="1">
      <alignment wrapText="1"/>
    </xf>
    <xf numFmtId="0" fontId="14" fillId="0" borderId="25" xfId="0" applyFont="1" applyFill="1" applyBorder="1" applyAlignment="1">
      <alignment wrapText="1"/>
    </xf>
    <xf numFmtId="0" fontId="14" fillId="0" borderId="26" xfId="0" applyFont="1" applyFill="1" applyBorder="1" applyAlignment="1">
      <alignment wrapText="1"/>
    </xf>
    <xf numFmtId="0" fontId="14" fillId="0" borderId="27" xfId="0" applyFont="1" applyFill="1" applyBorder="1" applyAlignment="1">
      <alignment horizontal="center" wrapText="1"/>
    </xf>
    <xf numFmtId="0" fontId="14" fillId="0" borderId="28" xfId="0" applyFont="1" applyFill="1" applyBorder="1" applyAlignment="1">
      <alignment horizontal="center" wrapText="1"/>
    </xf>
    <xf numFmtId="0" fontId="13" fillId="0" borderId="3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4" fillId="0" borderId="3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25" xfId="0" applyFont="1" applyFill="1" applyBorder="1" applyAlignment="1">
      <alignment horizontal="center" wrapText="1"/>
    </xf>
    <xf numFmtId="0" fontId="14" fillId="0" borderId="21" xfId="0" applyFont="1" applyFill="1" applyBorder="1" applyAlignment="1">
      <alignment horizontal="center" wrapText="1"/>
    </xf>
  </cellXfs>
  <cellStyles count="13">
    <cellStyle name="Euro" xfId="1"/>
    <cellStyle name="Millares" xfId="2" builtinId="3"/>
    <cellStyle name="Millares [0]" xfId="7" builtinId="6"/>
    <cellStyle name="Millares 2" xfId="10"/>
    <cellStyle name="Moneda [0] 2" xfId="12"/>
    <cellStyle name="Normal" xfId="0" builtinId="0"/>
    <cellStyle name="Normal 2" xfId="3"/>
    <cellStyle name="Normal 2 2" xfId="4"/>
    <cellStyle name="Normal 3" xfId="5"/>
    <cellStyle name="Normal 4" xfId="6"/>
    <cellStyle name="Normal 5" xfId="8"/>
    <cellStyle name="Normal 6" xfId="9"/>
    <cellStyle name="Texto explicativo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6"/>
  <sheetViews>
    <sheetView tabSelected="1" zoomScaleNormal="100" workbookViewId="0">
      <pane xSplit="3" ySplit="3" topLeftCell="D315" activePane="bottomRight" state="frozen"/>
      <selection pane="topRight" activeCell="C1" sqref="C1"/>
      <selection pane="bottomLeft" activeCell="A4" sqref="A4"/>
      <selection pane="bottomRight" activeCell="A355" sqref="A355"/>
    </sheetView>
  </sheetViews>
  <sheetFormatPr baseColWidth="10" defaultRowHeight="12.75" x14ac:dyDescent="0.2"/>
  <cols>
    <col min="1" max="1" width="7.140625" customWidth="1"/>
    <col min="2" max="2" width="12" style="28" customWidth="1"/>
    <col min="3" max="3" width="23" style="28" bestFit="1" customWidth="1"/>
    <col min="4" max="4" width="12.5703125" style="28" customWidth="1"/>
    <col min="5" max="5" width="14.5703125" style="28" bestFit="1" customWidth="1"/>
    <col min="6" max="6" width="11.5703125" style="28" bestFit="1" customWidth="1"/>
    <col min="7" max="7" width="14.5703125" style="28" bestFit="1" customWidth="1"/>
    <col min="8" max="8" width="12.42578125" style="28" customWidth="1"/>
    <col min="9" max="9" width="14.5703125" style="28" bestFit="1" customWidth="1"/>
    <col min="10" max="10" width="11.5703125" style="28" bestFit="1" customWidth="1"/>
    <col min="11" max="11" width="14.5703125" style="28" bestFit="1" customWidth="1"/>
    <col min="12" max="12" width="13" style="28" customWidth="1"/>
    <col min="13" max="13" width="12" style="28" bestFit="1" customWidth="1"/>
    <col min="14" max="14" width="11.5703125" style="28" bestFit="1" customWidth="1"/>
    <col min="15" max="15" width="12" style="28" bestFit="1" customWidth="1"/>
    <col min="16" max="16" width="12.5703125" style="28" customWidth="1"/>
    <col min="17" max="17" width="14.5703125" style="28" bestFit="1" customWidth="1"/>
    <col min="18" max="18" width="11.5703125" style="28" bestFit="1" customWidth="1"/>
    <col min="19" max="19" width="14" style="28" bestFit="1" customWidth="1"/>
    <col min="20" max="20" width="11.5703125" style="28" bestFit="1" customWidth="1"/>
    <col min="21" max="21" width="12" style="28" bestFit="1" customWidth="1"/>
    <col min="22" max="22" width="11.5703125" style="28" bestFit="1" customWidth="1"/>
    <col min="23" max="23" width="15.7109375" style="28" bestFit="1" customWidth="1"/>
  </cols>
  <sheetData>
    <row r="1" spans="1:23" ht="13.5" thickBot="1" x14ac:dyDescent="0.25">
      <c r="B1" s="28">
        <v>1</v>
      </c>
      <c r="C1" s="28">
        <v>2</v>
      </c>
      <c r="D1" s="28">
        <v>3</v>
      </c>
      <c r="E1" s="28">
        <v>4</v>
      </c>
      <c r="F1" s="28">
        <v>5</v>
      </c>
      <c r="G1" s="28">
        <v>6</v>
      </c>
      <c r="H1" s="28">
        <v>7</v>
      </c>
      <c r="I1" s="28">
        <v>8</v>
      </c>
      <c r="J1" s="28">
        <v>9</v>
      </c>
      <c r="K1" s="28">
        <v>10</v>
      </c>
      <c r="L1" s="28">
        <v>11</v>
      </c>
      <c r="M1" s="28">
        <v>12</v>
      </c>
      <c r="N1" s="28">
        <v>13</v>
      </c>
      <c r="O1" s="28">
        <v>14</v>
      </c>
      <c r="P1" s="28">
        <v>15</v>
      </c>
      <c r="Q1" s="28">
        <v>16</v>
      </c>
      <c r="R1" s="28">
        <v>17</v>
      </c>
      <c r="S1" s="28">
        <v>18</v>
      </c>
      <c r="T1" s="28">
        <v>19</v>
      </c>
      <c r="U1" s="28">
        <v>20</v>
      </c>
      <c r="V1" s="28">
        <v>21</v>
      </c>
      <c r="W1" s="28">
        <v>22</v>
      </c>
    </row>
    <row r="2" spans="1:23" ht="15.75" customHeight="1" thickBot="1" x14ac:dyDescent="0.25">
      <c r="B2" s="89"/>
      <c r="C2" s="89"/>
      <c r="D2" s="102" t="s">
        <v>2</v>
      </c>
      <c r="E2" s="103"/>
      <c r="F2" s="103"/>
      <c r="G2" s="104"/>
      <c r="H2" s="102" t="s">
        <v>3</v>
      </c>
      <c r="I2" s="103"/>
      <c r="J2" s="103"/>
      <c r="K2" s="104"/>
      <c r="L2" s="105" t="s">
        <v>4</v>
      </c>
      <c r="M2" s="106"/>
      <c r="N2" s="106"/>
      <c r="O2" s="107"/>
      <c r="P2" s="105" t="s">
        <v>64</v>
      </c>
      <c r="Q2" s="106"/>
      <c r="R2" s="106"/>
      <c r="S2" s="107"/>
      <c r="T2" s="108" t="s">
        <v>5</v>
      </c>
      <c r="U2" s="101"/>
      <c r="V2" s="100" t="s">
        <v>17</v>
      </c>
      <c r="W2" s="101"/>
    </row>
    <row r="3" spans="1:23" ht="115.5" thickBot="1" x14ac:dyDescent="0.25">
      <c r="A3" s="95" t="s">
        <v>0</v>
      </c>
      <c r="B3" s="90" t="s">
        <v>413</v>
      </c>
      <c r="C3" s="96" t="s">
        <v>414</v>
      </c>
      <c r="D3" s="91" t="s">
        <v>415</v>
      </c>
      <c r="E3" s="92" t="s">
        <v>416</v>
      </c>
      <c r="F3" s="92" t="s">
        <v>417</v>
      </c>
      <c r="G3" s="93" t="s">
        <v>418</v>
      </c>
      <c r="H3" s="91" t="s">
        <v>415</v>
      </c>
      <c r="I3" s="92" t="s">
        <v>416</v>
      </c>
      <c r="J3" s="92" t="s">
        <v>417</v>
      </c>
      <c r="K3" s="93" t="s">
        <v>418</v>
      </c>
      <c r="L3" s="91" t="s">
        <v>415</v>
      </c>
      <c r="M3" s="92" t="s">
        <v>416</v>
      </c>
      <c r="N3" s="92" t="s">
        <v>417</v>
      </c>
      <c r="O3" s="93" t="s">
        <v>418</v>
      </c>
      <c r="P3" s="91" t="s">
        <v>415</v>
      </c>
      <c r="Q3" s="92" t="s">
        <v>416</v>
      </c>
      <c r="R3" s="92" t="s">
        <v>417</v>
      </c>
      <c r="S3" s="93" t="s">
        <v>418</v>
      </c>
      <c r="T3" s="93" t="s">
        <v>6</v>
      </c>
      <c r="U3" s="93" t="s">
        <v>7</v>
      </c>
      <c r="V3" s="91" t="s">
        <v>8</v>
      </c>
      <c r="W3" s="93" t="s">
        <v>30</v>
      </c>
    </row>
    <row r="4" spans="1:23" x14ac:dyDescent="0.2">
      <c r="A4">
        <v>1101</v>
      </c>
      <c r="B4" s="94">
        <v>15101</v>
      </c>
      <c r="C4" s="89" t="s">
        <v>65</v>
      </c>
      <c r="D4" s="97">
        <v>0</v>
      </c>
      <c r="E4" s="97">
        <v>0</v>
      </c>
      <c r="F4" s="97">
        <v>0</v>
      </c>
      <c r="G4" s="97">
        <v>0</v>
      </c>
      <c r="H4" s="97">
        <v>550</v>
      </c>
      <c r="I4" s="97">
        <v>34684100</v>
      </c>
      <c r="J4" s="97">
        <v>464</v>
      </c>
      <c r="K4" s="97">
        <v>15478112</v>
      </c>
      <c r="L4" s="97">
        <v>27</v>
      </c>
      <c r="M4" s="97">
        <v>1702674</v>
      </c>
      <c r="N4" s="97">
        <v>4</v>
      </c>
      <c r="O4" s="97">
        <v>133432</v>
      </c>
      <c r="P4" s="97">
        <v>0</v>
      </c>
      <c r="Q4" s="97">
        <v>0</v>
      </c>
      <c r="R4" s="97">
        <v>0</v>
      </c>
      <c r="S4" s="97">
        <v>0</v>
      </c>
      <c r="T4" s="97">
        <v>1</v>
      </c>
      <c r="U4" s="97">
        <v>33358</v>
      </c>
      <c r="V4" s="98">
        <v>1046</v>
      </c>
      <c r="W4" s="98">
        <v>52031676</v>
      </c>
    </row>
    <row r="5" spans="1:23" x14ac:dyDescent="0.2">
      <c r="A5">
        <v>1106</v>
      </c>
      <c r="B5" s="94">
        <v>15102</v>
      </c>
      <c r="C5" s="89" t="s">
        <v>66</v>
      </c>
      <c r="D5" s="97">
        <v>0</v>
      </c>
      <c r="E5" s="97">
        <v>0</v>
      </c>
      <c r="F5" s="97">
        <v>0</v>
      </c>
      <c r="G5" s="97">
        <v>0</v>
      </c>
      <c r="H5" s="97">
        <v>4</v>
      </c>
      <c r="I5" s="97">
        <v>252248</v>
      </c>
      <c r="J5" s="97">
        <v>2</v>
      </c>
      <c r="K5" s="97">
        <v>66716</v>
      </c>
      <c r="L5" s="97">
        <v>0</v>
      </c>
      <c r="M5" s="97">
        <v>0</v>
      </c>
      <c r="N5" s="97">
        <v>0</v>
      </c>
      <c r="O5" s="97">
        <v>0</v>
      </c>
      <c r="P5" s="97">
        <v>0</v>
      </c>
      <c r="Q5" s="97">
        <v>0</v>
      </c>
      <c r="R5" s="97">
        <v>0</v>
      </c>
      <c r="S5" s="97">
        <v>0</v>
      </c>
      <c r="T5" s="97">
        <v>0</v>
      </c>
      <c r="U5" s="97">
        <v>0</v>
      </c>
      <c r="V5" s="98">
        <v>6</v>
      </c>
      <c r="W5" s="98">
        <v>318964</v>
      </c>
    </row>
    <row r="6" spans="1:23" x14ac:dyDescent="0.2">
      <c r="A6">
        <v>1201</v>
      </c>
      <c r="B6" s="94">
        <v>1101</v>
      </c>
      <c r="C6" s="89" t="s">
        <v>67</v>
      </c>
      <c r="D6" s="97">
        <v>1338</v>
      </c>
      <c r="E6" s="97">
        <v>84376956</v>
      </c>
      <c r="F6" s="97">
        <v>1052</v>
      </c>
      <c r="G6" s="97">
        <v>35092616</v>
      </c>
      <c r="H6" s="97">
        <v>534</v>
      </c>
      <c r="I6" s="97">
        <v>33675108</v>
      </c>
      <c r="J6" s="97">
        <v>431</v>
      </c>
      <c r="K6" s="97">
        <v>14377298</v>
      </c>
      <c r="L6" s="97">
        <v>47</v>
      </c>
      <c r="M6" s="97">
        <v>2963914</v>
      </c>
      <c r="N6" s="97">
        <v>1</v>
      </c>
      <c r="O6" s="97">
        <v>33358</v>
      </c>
      <c r="P6" s="97">
        <v>0</v>
      </c>
      <c r="Q6" s="97">
        <v>0</v>
      </c>
      <c r="R6" s="97">
        <v>0</v>
      </c>
      <c r="S6" s="97">
        <v>0</v>
      </c>
      <c r="T6" s="97">
        <v>0</v>
      </c>
      <c r="U6" s="97">
        <v>0</v>
      </c>
      <c r="V6" s="98">
        <v>3403</v>
      </c>
      <c r="W6" s="98">
        <v>170519250</v>
      </c>
    </row>
    <row r="7" spans="1:23" x14ac:dyDescent="0.2">
      <c r="A7">
        <v>1203</v>
      </c>
      <c r="B7" s="94">
        <v>1405</v>
      </c>
      <c r="C7" s="89" t="s">
        <v>68</v>
      </c>
      <c r="D7" s="97">
        <v>179</v>
      </c>
      <c r="E7" s="97">
        <v>11288098</v>
      </c>
      <c r="F7" s="97">
        <v>176</v>
      </c>
      <c r="G7" s="97">
        <v>5871008</v>
      </c>
      <c r="H7" s="97">
        <v>59</v>
      </c>
      <c r="I7" s="97">
        <v>3720658</v>
      </c>
      <c r="J7" s="97">
        <v>36</v>
      </c>
      <c r="K7" s="97">
        <v>1200888</v>
      </c>
      <c r="L7" s="97">
        <v>0</v>
      </c>
      <c r="M7" s="97">
        <v>0</v>
      </c>
      <c r="N7" s="97">
        <v>0</v>
      </c>
      <c r="O7" s="97">
        <v>0</v>
      </c>
      <c r="P7" s="97">
        <v>26</v>
      </c>
      <c r="Q7" s="97">
        <v>1639612</v>
      </c>
      <c r="R7" s="97">
        <v>1</v>
      </c>
      <c r="S7" s="97">
        <v>33358</v>
      </c>
      <c r="T7" s="97">
        <v>0</v>
      </c>
      <c r="U7" s="97">
        <v>0</v>
      </c>
      <c r="V7" s="98">
        <v>477</v>
      </c>
      <c r="W7" s="98">
        <v>23753622</v>
      </c>
    </row>
    <row r="8" spans="1:23" x14ac:dyDescent="0.2">
      <c r="A8">
        <v>1204</v>
      </c>
      <c r="B8" s="94">
        <v>1401</v>
      </c>
      <c r="C8" s="89" t="s">
        <v>69</v>
      </c>
      <c r="D8" s="97">
        <v>253</v>
      </c>
      <c r="E8" s="97">
        <v>15954686</v>
      </c>
      <c r="F8" s="97">
        <v>302</v>
      </c>
      <c r="G8" s="97">
        <v>10074116</v>
      </c>
      <c r="H8" s="97">
        <v>91</v>
      </c>
      <c r="I8" s="97">
        <v>5738642</v>
      </c>
      <c r="J8" s="97">
        <v>73</v>
      </c>
      <c r="K8" s="97">
        <v>2435134</v>
      </c>
      <c r="L8" s="97">
        <v>2</v>
      </c>
      <c r="M8" s="97">
        <v>126124</v>
      </c>
      <c r="N8" s="97">
        <v>1</v>
      </c>
      <c r="O8" s="97">
        <v>33358</v>
      </c>
      <c r="P8" s="97">
        <v>0</v>
      </c>
      <c r="Q8" s="97">
        <v>0</v>
      </c>
      <c r="R8" s="97">
        <v>0</v>
      </c>
      <c r="S8" s="97">
        <v>0</v>
      </c>
      <c r="T8" s="97">
        <v>1</v>
      </c>
      <c r="U8" s="97">
        <v>23704</v>
      </c>
      <c r="V8" s="98">
        <v>723</v>
      </c>
      <c r="W8" s="98">
        <v>34385764</v>
      </c>
    </row>
    <row r="9" spans="1:23" x14ac:dyDescent="0.2">
      <c r="A9">
        <v>1206</v>
      </c>
      <c r="B9" s="94">
        <v>1404</v>
      </c>
      <c r="C9" s="89" t="s">
        <v>70</v>
      </c>
      <c r="D9" s="97">
        <v>59</v>
      </c>
      <c r="E9" s="97">
        <v>3720658</v>
      </c>
      <c r="F9" s="97">
        <v>92</v>
      </c>
      <c r="G9" s="97">
        <v>3068936</v>
      </c>
      <c r="H9" s="97">
        <v>29</v>
      </c>
      <c r="I9" s="97">
        <v>1828798</v>
      </c>
      <c r="J9" s="97">
        <v>17</v>
      </c>
      <c r="K9" s="97">
        <v>567086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6</v>
      </c>
      <c r="U9" s="97">
        <v>142224</v>
      </c>
      <c r="V9" s="98">
        <v>203</v>
      </c>
      <c r="W9" s="98">
        <v>9327702</v>
      </c>
    </row>
    <row r="10" spans="1:23" x14ac:dyDescent="0.2">
      <c r="A10">
        <v>1208</v>
      </c>
      <c r="B10" s="94">
        <v>1402</v>
      </c>
      <c r="C10" s="89" t="s">
        <v>71</v>
      </c>
      <c r="D10" s="97">
        <v>18</v>
      </c>
      <c r="E10" s="97">
        <v>1135116</v>
      </c>
      <c r="F10" s="97">
        <v>36</v>
      </c>
      <c r="G10" s="97">
        <v>1200888</v>
      </c>
      <c r="H10" s="97">
        <v>11</v>
      </c>
      <c r="I10" s="97">
        <v>693682</v>
      </c>
      <c r="J10" s="97">
        <v>3</v>
      </c>
      <c r="K10" s="97">
        <v>100074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97">
        <v>0</v>
      </c>
      <c r="V10" s="98">
        <v>68</v>
      </c>
      <c r="W10" s="98">
        <v>3129760</v>
      </c>
    </row>
    <row r="11" spans="1:23" x14ac:dyDescent="0.2">
      <c r="A11">
        <v>1210</v>
      </c>
      <c r="B11" s="94">
        <v>1403</v>
      </c>
      <c r="C11" s="89" t="s">
        <v>72</v>
      </c>
      <c r="D11" s="97">
        <v>10</v>
      </c>
      <c r="E11" s="97">
        <v>630620</v>
      </c>
      <c r="F11" s="97">
        <v>31</v>
      </c>
      <c r="G11" s="97">
        <v>1034098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3</v>
      </c>
      <c r="Q11" s="97">
        <v>189186</v>
      </c>
      <c r="R11" s="97">
        <v>1</v>
      </c>
      <c r="S11" s="97">
        <v>33358</v>
      </c>
      <c r="T11" s="97">
        <v>0</v>
      </c>
      <c r="U11" s="97">
        <v>0</v>
      </c>
      <c r="V11" s="98">
        <v>45</v>
      </c>
      <c r="W11" s="98">
        <v>1887262</v>
      </c>
    </row>
    <row r="12" spans="1:23" x14ac:dyDescent="0.2">
      <c r="A12">
        <v>1211</v>
      </c>
      <c r="B12" s="94">
        <v>1107</v>
      </c>
      <c r="C12" s="89" t="s">
        <v>73</v>
      </c>
      <c r="D12" s="97">
        <v>362</v>
      </c>
      <c r="E12" s="97">
        <v>22828444</v>
      </c>
      <c r="F12" s="97">
        <v>282</v>
      </c>
      <c r="G12" s="97">
        <v>9406956</v>
      </c>
      <c r="H12" s="97">
        <v>286</v>
      </c>
      <c r="I12" s="97">
        <v>18035732</v>
      </c>
      <c r="J12" s="97">
        <v>155</v>
      </c>
      <c r="K12" s="97">
        <v>5170490</v>
      </c>
      <c r="L12" s="97">
        <v>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1</v>
      </c>
      <c r="U12" s="97">
        <v>23704</v>
      </c>
      <c r="V12" s="98">
        <v>1086</v>
      </c>
      <c r="W12" s="98">
        <v>55465326</v>
      </c>
    </row>
    <row r="13" spans="1:23" x14ac:dyDescent="0.2">
      <c r="A13">
        <v>1301</v>
      </c>
      <c r="B13" s="94">
        <v>15201</v>
      </c>
      <c r="C13" s="89" t="s">
        <v>74</v>
      </c>
      <c r="D13" s="97">
        <v>0</v>
      </c>
      <c r="E13" s="97">
        <v>0</v>
      </c>
      <c r="F13" s="97">
        <v>0</v>
      </c>
      <c r="G13" s="97">
        <v>0</v>
      </c>
      <c r="H13" s="97">
        <v>12</v>
      </c>
      <c r="I13" s="97">
        <v>756744</v>
      </c>
      <c r="J13" s="97">
        <v>12</v>
      </c>
      <c r="K13" s="97">
        <v>400296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97">
        <v>0</v>
      </c>
      <c r="V13" s="98">
        <v>24</v>
      </c>
      <c r="W13" s="98">
        <v>1157040</v>
      </c>
    </row>
    <row r="14" spans="1:23" x14ac:dyDescent="0.2">
      <c r="A14">
        <v>1302</v>
      </c>
      <c r="B14" s="94">
        <v>15202</v>
      </c>
      <c r="C14" s="89" t="s">
        <v>75</v>
      </c>
      <c r="D14" s="97">
        <v>0</v>
      </c>
      <c r="E14" s="97">
        <v>0</v>
      </c>
      <c r="F14" s="97">
        <v>0</v>
      </c>
      <c r="G14" s="97">
        <v>0</v>
      </c>
      <c r="H14" s="97">
        <v>7</v>
      </c>
      <c r="I14" s="97">
        <v>441434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8">
        <v>7</v>
      </c>
      <c r="W14" s="98">
        <v>441434</v>
      </c>
    </row>
    <row r="15" spans="1:23" x14ac:dyDescent="0.2">
      <c r="A15">
        <v>2101</v>
      </c>
      <c r="B15" s="94">
        <v>2301</v>
      </c>
      <c r="C15" s="89" t="s">
        <v>76</v>
      </c>
      <c r="D15" s="97">
        <v>462</v>
      </c>
      <c r="E15" s="97">
        <v>29134644</v>
      </c>
      <c r="F15" s="97">
        <v>340</v>
      </c>
      <c r="G15" s="97">
        <v>11341720</v>
      </c>
      <c r="H15" s="97">
        <v>0</v>
      </c>
      <c r="I15" s="97">
        <v>0</v>
      </c>
      <c r="J15" s="97">
        <v>0</v>
      </c>
      <c r="K15" s="97">
        <v>0</v>
      </c>
      <c r="L15" s="97">
        <v>6</v>
      </c>
      <c r="M15" s="97">
        <v>378372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97">
        <v>0</v>
      </c>
      <c r="V15" s="98">
        <v>808</v>
      </c>
      <c r="W15" s="98">
        <v>40854736</v>
      </c>
    </row>
    <row r="16" spans="1:23" x14ac:dyDescent="0.2">
      <c r="A16">
        <v>2103</v>
      </c>
      <c r="B16" s="94">
        <v>2302</v>
      </c>
      <c r="C16" s="89" t="s">
        <v>77</v>
      </c>
      <c r="D16" s="97">
        <v>135</v>
      </c>
      <c r="E16" s="97">
        <v>8513370</v>
      </c>
      <c r="F16" s="97">
        <v>78</v>
      </c>
      <c r="G16" s="97">
        <v>2601924</v>
      </c>
      <c r="H16" s="97">
        <v>24</v>
      </c>
      <c r="I16" s="97">
        <v>1513488</v>
      </c>
      <c r="J16" s="97">
        <v>7</v>
      </c>
      <c r="K16" s="97">
        <v>233506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8">
        <v>244</v>
      </c>
      <c r="W16" s="98">
        <v>12862288</v>
      </c>
    </row>
    <row r="17" spans="1:23" x14ac:dyDescent="0.2">
      <c r="A17">
        <v>2201</v>
      </c>
      <c r="B17" s="94">
        <v>2101</v>
      </c>
      <c r="C17" s="89" t="s">
        <v>78</v>
      </c>
      <c r="D17" s="97">
        <v>2350</v>
      </c>
      <c r="E17" s="97">
        <v>148195700</v>
      </c>
      <c r="F17" s="97">
        <v>2779</v>
      </c>
      <c r="G17" s="97">
        <v>92701882</v>
      </c>
      <c r="H17" s="97">
        <v>368</v>
      </c>
      <c r="I17" s="97">
        <v>23206816</v>
      </c>
      <c r="J17" s="97">
        <v>497</v>
      </c>
      <c r="K17" s="97">
        <v>16578926</v>
      </c>
      <c r="L17" s="97">
        <v>0</v>
      </c>
      <c r="M17" s="97">
        <v>0</v>
      </c>
      <c r="N17" s="97">
        <v>0</v>
      </c>
      <c r="O17" s="97">
        <v>0</v>
      </c>
      <c r="P17" s="97">
        <v>132</v>
      </c>
      <c r="Q17" s="97">
        <v>8324184</v>
      </c>
      <c r="R17" s="97">
        <v>11</v>
      </c>
      <c r="S17" s="97">
        <v>366938</v>
      </c>
      <c r="T17" s="97">
        <v>0</v>
      </c>
      <c r="U17" s="97">
        <v>0</v>
      </c>
      <c r="V17" s="98">
        <v>6137</v>
      </c>
      <c r="W17" s="98">
        <v>289374446</v>
      </c>
    </row>
    <row r="18" spans="1:23" x14ac:dyDescent="0.2">
      <c r="A18">
        <v>2202</v>
      </c>
      <c r="B18" s="94">
        <v>2104</v>
      </c>
      <c r="C18" s="89" t="s">
        <v>79</v>
      </c>
      <c r="D18" s="97">
        <v>232</v>
      </c>
      <c r="E18" s="97">
        <v>14630384</v>
      </c>
      <c r="F18" s="97">
        <v>213</v>
      </c>
      <c r="G18" s="97">
        <v>7105254</v>
      </c>
      <c r="H18" s="97">
        <v>5</v>
      </c>
      <c r="I18" s="97">
        <v>315310</v>
      </c>
      <c r="J18" s="97">
        <v>2</v>
      </c>
      <c r="K18" s="97">
        <v>66716</v>
      </c>
      <c r="L18" s="97">
        <v>2</v>
      </c>
      <c r="M18" s="97">
        <v>126124</v>
      </c>
      <c r="N18" s="97">
        <v>0</v>
      </c>
      <c r="O18" s="97">
        <v>0</v>
      </c>
      <c r="P18" s="97">
        <v>11</v>
      </c>
      <c r="Q18" s="97">
        <v>693682</v>
      </c>
      <c r="R18" s="97">
        <v>2</v>
      </c>
      <c r="S18" s="97">
        <v>66716</v>
      </c>
      <c r="T18" s="97">
        <v>0</v>
      </c>
      <c r="U18" s="97">
        <v>0</v>
      </c>
      <c r="V18" s="98">
        <v>467</v>
      </c>
      <c r="W18" s="98">
        <v>23004186</v>
      </c>
    </row>
    <row r="19" spans="1:23" x14ac:dyDescent="0.2">
      <c r="A19">
        <v>2203</v>
      </c>
      <c r="B19" s="94">
        <v>2102</v>
      </c>
      <c r="C19" s="89" t="s">
        <v>80</v>
      </c>
      <c r="D19" s="97">
        <v>157</v>
      </c>
      <c r="E19" s="97">
        <v>9900734</v>
      </c>
      <c r="F19" s="97">
        <v>182</v>
      </c>
      <c r="G19" s="97">
        <v>6071156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30</v>
      </c>
      <c r="Q19" s="97">
        <v>1891860</v>
      </c>
      <c r="R19" s="97">
        <v>10</v>
      </c>
      <c r="S19" s="97">
        <v>333580</v>
      </c>
      <c r="T19" s="97">
        <v>0</v>
      </c>
      <c r="U19" s="97">
        <v>0</v>
      </c>
      <c r="V19" s="98">
        <v>379</v>
      </c>
      <c r="W19" s="98">
        <v>18197330</v>
      </c>
    </row>
    <row r="20" spans="1:23" x14ac:dyDescent="0.2">
      <c r="A20">
        <v>2206</v>
      </c>
      <c r="B20" s="94">
        <v>2103</v>
      </c>
      <c r="C20" s="89" t="s">
        <v>81</v>
      </c>
      <c r="D20" s="97">
        <v>36</v>
      </c>
      <c r="E20" s="97">
        <v>2270232</v>
      </c>
      <c r="F20" s="97">
        <v>54</v>
      </c>
      <c r="G20" s="97">
        <v>1801332</v>
      </c>
      <c r="H20" s="97">
        <v>18</v>
      </c>
      <c r="I20" s="97">
        <v>1135116</v>
      </c>
      <c r="J20" s="97">
        <v>19</v>
      </c>
      <c r="K20" s="97">
        <v>633802</v>
      </c>
      <c r="L20" s="97">
        <v>0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0</v>
      </c>
      <c r="S20" s="97">
        <v>0</v>
      </c>
      <c r="T20" s="97">
        <v>0</v>
      </c>
      <c r="U20" s="97">
        <v>0</v>
      </c>
      <c r="V20" s="98">
        <v>127</v>
      </c>
      <c r="W20" s="98">
        <v>5840482</v>
      </c>
    </row>
    <row r="21" spans="1:23" x14ac:dyDescent="0.2">
      <c r="A21">
        <v>2301</v>
      </c>
      <c r="B21" s="94">
        <v>2201</v>
      </c>
      <c r="C21" s="89" t="s">
        <v>82</v>
      </c>
      <c r="D21" s="97">
        <v>1750</v>
      </c>
      <c r="E21" s="97">
        <v>110358500</v>
      </c>
      <c r="F21" s="97">
        <v>262</v>
      </c>
      <c r="G21" s="97">
        <v>8739796</v>
      </c>
      <c r="H21" s="97">
        <v>576</v>
      </c>
      <c r="I21" s="97">
        <v>36323712</v>
      </c>
      <c r="J21" s="97">
        <v>32</v>
      </c>
      <c r="K21" s="97">
        <v>1067456</v>
      </c>
      <c r="L21" s="97">
        <v>6</v>
      </c>
      <c r="M21" s="97">
        <v>378372</v>
      </c>
      <c r="N21" s="97">
        <v>2</v>
      </c>
      <c r="O21" s="97">
        <v>66716</v>
      </c>
      <c r="P21" s="97">
        <v>97</v>
      </c>
      <c r="Q21" s="97">
        <v>6117014</v>
      </c>
      <c r="R21" s="97">
        <v>33</v>
      </c>
      <c r="S21" s="97">
        <v>1100814</v>
      </c>
      <c r="T21" s="97">
        <v>0</v>
      </c>
      <c r="U21" s="97">
        <v>0</v>
      </c>
      <c r="V21" s="98">
        <v>2758</v>
      </c>
      <c r="W21" s="98">
        <v>164152380</v>
      </c>
    </row>
    <row r="22" spans="1:23" x14ac:dyDescent="0.2">
      <c r="A22">
        <v>2302</v>
      </c>
      <c r="B22" s="94">
        <v>2202</v>
      </c>
      <c r="C22" s="89" t="s">
        <v>83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97">
        <v>0</v>
      </c>
      <c r="J22" s="97">
        <v>0</v>
      </c>
      <c r="K22" s="97">
        <v>0</v>
      </c>
      <c r="L22" s="97">
        <v>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0</v>
      </c>
      <c r="S22" s="97">
        <v>0</v>
      </c>
      <c r="T22" s="97">
        <v>0</v>
      </c>
      <c r="U22" s="97">
        <v>0</v>
      </c>
      <c r="V22" s="98">
        <v>0</v>
      </c>
      <c r="W22" s="98">
        <v>0</v>
      </c>
    </row>
    <row r="23" spans="1:23" x14ac:dyDescent="0.2">
      <c r="A23">
        <v>2303</v>
      </c>
      <c r="B23" s="94">
        <v>2203</v>
      </c>
      <c r="C23" s="89" t="s">
        <v>84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8">
        <v>0</v>
      </c>
      <c r="W23" s="98">
        <v>0</v>
      </c>
    </row>
    <row r="24" spans="1:23" x14ac:dyDescent="0.2">
      <c r="A24">
        <v>3101</v>
      </c>
      <c r="B24" s="94">
        <v>3201</v>
      </c>
      <c r="C24" s="89" t="s">
        <v>85</v>
      </c>
      <c r="D24" s="97">
        <v>0</v>
      </c>
      <c r="E24" s="97">
        <v>0</v>
      </c>
      <c r="F24" s="97">
        <v>0</v>
      </c>
      <c r="G24" s="97">
        <v>0</v>
      </c>
      <c r="H24" s="97">
        <v>34</v>
      </c>
      <c r="I24" s="97">
        <v>2144108</v>
      </c>
      <c r="J24" s="97">
        <v>31</v>
      </c>
      <c r="K24" s="97">
        <v>1034098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8">
        <v>65</v>
      </c>
      <c r="W24" s="98">
        <v>3178206</v>
      </c>
    </row>
    <row r="25" spans="1:23" x14ac:dyDescent="0.2">
      <c r="A25">
        <v>3102</v>
      </c>
      <c r="B25" s="94">
        <v>3202</v>
      </c>
      <c r="C25" s="89" t="s">
        <v>86</v>
      </c>
      <c r="D25" s="97">
        <v>0</v>
      </c>
      <c r="E25" s="97">
        <v>0</v>
      </c>
      <c r="F25" s="97">
        <v>0</v>
      </c>
      <c r="G25" s="97">
        <v>0</v>
      </c>
      <c r="H25" s="97">
        <v>39</v>
      </c>
      <c r="I25" s="97">
        <v>2459418</v>
      </c>
      <c r="J25" s="97">
        <v>27</v>
      </c>
      <c r="K25" s="97">
        <v>900666</v>
      </c>
      <c r="L25" s="97">
        <v>0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0</v>
      </c>
      <c r="S25" s="97">
        <v>0</v>
      </c>
      <c r="T25" s="97">
        <v>0</v>
      </c>
      <c r="U25" s="97">
        <v>0</v>
      </c>
      <c r="V25" s="98">
        <v>66</v>
      </c>
      <c r="W25" s="98">
        <v>3360084</v>
      </c>
    </row>
    <row r="26" spans="1:23" x14ac:dyDescent="0.2">
      <c r="A26">
        <v>3201</v>
      </c>
      <c r="B26" s="94">
        <v>3101</v>
      </c>
      <c r="C26" s="89" t="s">
        <v>87</v>
      </c>
      <c r="D26" s="97">
        <v>0</v>
      </c>
      <c r="E26" s="97">
        <v>0</v>
      </c>
      <c r="F26" s="97">
        <v>0</v>
      </c>
      <c r="G26" s="97">
        <v>0</v>
      </c>
      <c r="H26" s="97">
        <v>321</v>
      </c>
      <c r="I26" s="97">
        <v>20242902</v>
      </c>
      <c r="J26" s="97">
        <v>275</v>
      </c>
      <c r="K26" s="97">
        <v>9173450</v>
      </c>
      <c r="L26" s="97">
        <v>16</v>
      </c>
      <c r="M26" s="97">
        <v>1008992</v>
      </c>
      <c r="N26" s="97">
        <v>1</v>
      </c>
      <c r="O26" s="97">
        <v>33358</v>
      </c>
      <c r="P26" s="97">
        <v>0</v>
      </c>
      <c r="Q26" s="97">
        <v>0</v>
      </c>
      <c r="R26" s="97">
        <v>0</v>
      </c>
      <c r="S26" s="97">
        <v>0</v>
      </c>
      <c r="T26" s="97">
        <v>0</v>
      </c>
      <c r="U26" s="97">
        <v>0</v>
      </c>
      <c r="V26" s="98">
        <v>613</v>
      </c>
      <c r="W26" s="98">
        <v>30458702</v>
      </c>
    </row>
    <row r="27" spans="1:23" x14ac:dyDescent="0.2">
      <c r="A27">
        <v>3202</v>
      </c>
      <c r="B27" s="94">
        <v>3102</v>
      </c>
      <c r="C27" s="89" t="s">
        <v>88</v>
      </c>
      <c r="D27" s="97">
        <v>0</v>
      </c>
      <c r="E27" s="97">
        <v>0</v>
      </c>
      <c r="F27" s="97">
        <v>0</v>
      </c>
      <c r="G27" s="97">
        <v>0</v>
      </c>
      <c r="H27" s="97">
        <v>100</v>
      </c>
      <c r="I27" s="97">
        <v>6306200</v>
      </c>
      <c r="J27" s="97">
        <v>58</v>
      </c>
      <c r="K27" s="97">
        <v>1934764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8">
        <v>158</v>
      </c>
      <c r="W27" s="98">
        <v>8240964</v>
      </c>
    </row>
    <row r="28" spans="1:23" x14ac:dyDescent="0.2">
      <c r="A28">
        <v>3203</v>
      </c>
      <c r="B28" s="94">
        <v>3103</v>
      </c>
      <c r="C28" s="89" t="s">
        <v>89</v>
      </c>
      <c r="D28" s="97">
        <v>0</v>
      </c>
      <c r="E28" s="97">
        <v>0</v>
      </c>
      <c r="F28" s="97">
        <v>0</v>
      </c>
      <c r="G28" s="97">
        <v>0</v>
      </c>
      <c r="H28" s="97">
        <v>87</v>
      </c>
      <c r="I28" s="97">
        <v>5486394</v>
      </c>
      <c r="J28" s="97">
        <v>60</v>
      </c>
      <c r="K28" s="97">
        <v>2001480</v>
      </c>
      <c r="L28" s="97">
        <v>0</v>
      </c>
      <c r="M28" s="97">
        <v>0</v>
      </c>
      <c r="N28" s="97">
        <v>0</v>
      </c>
      <c r="O28" s="97">
        <v>0</v>
      </c>
      <c r="P28" s="97">
        <v>0</v>
      </c>
      <c r="Q28" s="97">
        <v>0</v>
      </c>
      <c r="R28" s="97">
        <v>0</v>
      </c>
      <c r="S28" s="97">
        <v>0</v>
      </c>
      <c r="T28" s="97">
        <v>0</v>
      </c>
      <c r="U28" s="97">
        <v>0</v>
      </c>
      <c r="V28" s="98">
        <v>147</v>
      </c>
      <c r="W28" s="98">
        <v>7487874</v>
      </c>
    </row>
    <row r="29" spans="1:23" x14ac:dyDescent="0.2">
      <c r="A29">
        <v>3301</v>
      </c>
      <c r="B29" s="94">
        <v>3301</v>
      </c>
      <c r="C29" s="89" t="s">
        <v>90</v>
      </c>
      <c r="D29" s="97">
        <v>0</v>
      </c>
      <c r="E29" s="97">
        <v>0</v>
      </c>
      <c r="F29" s="97">
        <v>0</v>
      </c>
      <c r="G29" s="97">
        <v>0</v>
      </c>
      <c r="H29" s="97">
        <v>191</v>
      </c>
      <c r="I29" s="97">
        <v>12044842</v>
      </c>
      <c r="J29" s="97">
        <v>128</v>
      </c>
      <c r="K29" s="97">
        <v>4269824</v>
      </c>
      <c r="L29" s="97">
        <v>5</v>
      </c>
      <c r="M29" s="97">
        <v>315310</v>
      </c>
      <c r="N29" s="97">
        <v>1</v>
      </c>
      <c r="O29" s="97">
        <v>33358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8">
        <v>325</v>
      </c>
      <c r="W29" s="98">
        <v>16663334</v>
      </c>
    </row>
    <row r="30" spans="1:23" x14ac:dyDescent="0.2">
      <c r="A30">
        <v>3302</v>
      </c>
      <c r="B30" s="94">
        <v>3303</v>
      </c>
      <c r="C30" s="89" t="s">
        <v>91</v>
      </c>
      <c r="D30" s="97">
        <v>0</v>
      </c>
      <c r="E30" s="97">
        <v>0</v>
      </c>
      <c r="F30" s="97">
        <v>0</v>
      </c>
      <c r="G30" s="97">
        <v>0</v>
      </c>
      <c r="H30" s="97">
        <v>38</v>
      </c>
      <c r="I30" s="97">
        <v>2396356</v>
      </c>
      <c r="J30" s="97">
        <v>21</v>
      </c>
      <c r="K30" s="97">
        <v>700518</v>
      </c>
      <c r="L30" s="97">
        <v>2</v>
      </c>
      <c r="M30" s="97">
        <v>126124</v>
      </c>
      <c r="N30" s="97">
        <v>0</v>
      </c>
      <c r="O30" s="97">
        <v>0</v>
      </c>
      <c r="P30" s="97">
        <v>0</v>
      </c>
      <c r="Q30" s="97">
        <v>0</v>
      </c>
      <c r="R30" s="97">
        <v>0</v>
      </c>
      <c r="S30" s="97">
        <v>0</v>
      </c>
      <c r="T30" s="97">
        <v>0</v>
      </c>
      <c r="U30" s="97">
        <v>0</v>
      </c>
      <c r="V30" s="98">
        <v>61</v>
      </c>
      <c r="W30" s="98">
        <v>3222998</v>
      </c>
    </row>
    <row r="31" spans="1:23" x14ac:dyDescent="0.2">
      <c r="A31">
        <v>3303</v>
      </c>
      <c r="B31" s="94">
        <v>3304</v>
      </c>
      <c r="C31" s="89" t="s">
        <v>92</v>
      </c>
      <c r="D31" s="97">
        <v>0</v>
      </c>
      <c r="E31" s="97">
        <v>0</v>
      </c>
      <c r="F31" s="97">
        <v>0</v>
      </c>
      <c r="G31" s="97">
        <v>0</v>
      </c>
      <c r="H31" s="97">
        <v>26</v>
      </c>
      <c r="I31" s="97">
        <v>1639612</v>
      </c>
      <c r="J31" s="97">
        <v>12</v>
      </c>
      <c r="K31" s="97">
        <v>400296</v>
      </c>
      <c r="L31" s="97">
        <v>0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0</v>
      </c>
      <c r="S31" s="97">
        <v>0</v>
      </c>
      <c r="T31" s="97">
        <v>0</v>
      </c>
      <c r="U31" s="97">
        <v>0</v>
      </c>
      <c r="V31" s="98">
        <v>38</v>
      </c>
      <c r="W31" s="98">
        <v>2039908</v>
      </c>
    </row>
    <row r="32" spans="1:23" x14ac:dyDescent="0.2">
      <c r="A32">
        <v>3304</v>
      </c>
      <c r="B32" s="94">
        <v>3302</v>
      </c>
      <c r="C32" s="89" t="s">
        <v>93</v>
      </c>
      <c r="D32" s="97">
        <v>0</v>
      </c>
      <c r="E32" s="97">
        <v>0</v>
      </c>
      <c r="F32" s="97">
        <v>0</v>
      </c>
      <c r="G32" s="97">
        <v>0</v>
      </c>
      <c r="H32" s="97">
        <v>44</v>
      </c>
      <c r="I32" s="97">
        <v>2774728</v>
      </c>
      <c r="J32" s="97">
        <v>19</v>
      </c>
      <c r="K32" s="97">
        <v>633802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8">
        <v>63</v>
      </c>
      <c r="W32" s="98">
        <v>3408530</v>
      </c>
    </row>
    <row r="33" spans="1:23" x14ac:dyDescent="0.2">
      <c r="A33">
        <v>4101</v>
      </c>
      <c r="B33" s="94">
        <v>4101</v>
      </c>
      <c r="C33" s="89" t="s">
        <v>94</v>
      </c>
      <c r="D33" s="97">
        <v>1204</v>
      </c>
      <c r="E33" s="97">
        <v>75926648</v>
      </c>
      <c r="F33" s="97">
        <v>1193</v>
      </c>
      <c r="G33" s="97">
        <v>39796094</v>
      </c>
      <c r="H33" s="97">
        <v>414</v>
      </c>
      <c r="I33" s="97">
        <v>26107668</v>
      </c>
      <c r="J33" s="97">
        <v>517</v>
      </c>
      <c r="K33" s="97">
        <v>17246086</v>
      </c>
      <c r="L33" s="97">
        <v>17</v>
      </c>
      <c r="M33" s="97">
        <v>1072054</v>
      </c>
      <c r="N33" s="97">
        <v>8</v>
      </c>
      <c r="O33" s="97">
        <v>266864</v>
      </c>
      <c r="P33" s="97">
        <v>279</v>
      </c>
      <c r="Q33" s="97">
        <v>17594298</v>
      </c>
      <c r="R33" s="97">
        <v>35</v>
      </c>
      <c r="S33" s="97">
        <v>1167530</v>
      </c>
      <c r="T33" s="97">
        <v>0</v>
      </c>
      <c r="U33" s="97">
        <v>0</v>
      </c>
      <c r="V33" s="98">
        <v>3667</v>
      </c>
      <c r="W33" s="98">
        <v>179177242</v>
      </c>
    </row>
    <row r="34" spans="1:23" x14ac:dyDescent="0.2">
      <c r="A34">
        <v>4102</v>
      </c>
      <c r="B34" s="94">
        <v>4104</v>
      </c>
      <c r="C34" s="89" t="s">
        <v>95</v>
      </c>
      <c r="D34" s="97">
        <v>69</v>
      </c>
      <c r="E34" s="97">
        <v>4351278</v>
      </c>
      <c r="F34" s="97">
        <v>92</v>
      </c>
      <c r="G34" s="97">
        <v>3068936</v>
      </c>
      <c r="H34" s="97">
        <v>46</v>
      </c>
      <c r="I34" s="97">
        <v>2900852</v>
      </c>
      <c r="J34" s="97">
        <v>19</v>
      </c>
      <c r="K34" s="97">
        <v>633802</v>
      </c>
      <c r="L34" s="97">
        <v>0</v>
      </c>
      <c r="M34" s="97">
        <v>0</v>
      </c>
      <c r="N34" s="97">
        <v>0</v>
      </c>
      <c r="O34" s="97">
        <v>0</v>
      </c>
      <c r="P34" s="97">
        <v>21</v>
      </c>
      <c r="Q34" s="97">
        <v>1324302</v>
      </c>
      <c r="R34" s="97">
        <v>5</v>
      </c>
      <c r="S34" s="97">
        <v>166790</v>
      </c>
      <c r="T34" s="97">
        <v>1</v>
      </c>
      <c r="U34" s="97">
        <v>39358</v>
      </c>
      <c r="V34" s="98">
        <v>253</v>
      </c>
      <c r="W34" s="98">
        <v>12485318</v>
      </c>
    </row>
    <row r="35" spans="1:23" x14ac:dyDescent="0.2">
      <c r="A35">
        <v>4103</v>
      </c>
      <c r="B35" s="94">
        <v>4102</v>
      </c>
      <c r="C35" s="89" t="s">
        <v>96</v>
      </c>
      <c r="D35" s="97">
        <v>0</v>
      </c>
      <c r="E35" s="97">
        <v>0</v>
      </c>
      <c r="F35" s="97">
        <v>0</v>
      </c>
      <c r="G35" s="97">
        <v>0</v>
      </c>
      <c r="H35" s="97">
        <v>786</v>
      </c>
      <c r="I35" s="97">
        <v>49566732</v>
      </c>
      <c r="J35" s="97">
        <v>451</v>
      </c>
      <c r="K35" s="97">
        <v>15044458</v>
      </c>
      <c r="L35" s="97">
        <v>18</v>
      </c>
      <c r="M35" s="97">
        <v>1135116</v>
      </c>
      <c r="N35" s="97">
        <v>10</v>
      </c>
      <c r="O35" s="97">
        <v>333580</v>
      </c>
      <c r="P35" s="97">
        <v>0</v>
      </c>
      <c r="Q35" s="97">
        <v>0</v>
      </c>
      <c r="R35" s="97">
        <v>0</v>
      </c>
      <c r="S35" s="97">
        <v>0</v>
      </c>
      <c r="T35" s="97">
        <v>0</v>
      </c>
      <c r="U35" s="97">
        <v>0</v>
      </c>
      <c r="V35" s="98">
        <v>1265</v>
      </c>
      <c r="W35" s="98">
        <v>66079886</v>
      </c>
    </row>
    <row r="36" spans="1:23" x14ac:dyDescent="0.2">
      <c r="A36">
        <v>4104</v>
      </c>
      <c r="B36" s="94">
        <v>4103</v>
      </c>
      <c r="C36" s="89" t="s">
        <v>97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7">
        <v>0</v>
      </c>
      <c r="S36" s="97">
        <v>0</v>
      </c>
      <c r="T36" s="97">
        <v>0</v>
      </c>
      <c r="U36" s="97">
        <v>0</v>
      </c>
      <c r="V36" s="98">
        <v>0</v>
      </c>
      <c r="W36" s="98">
        <v>0</v>
      </c>
    </row>
    <row r="37" spans="1:23" x14ac:dyDescent="0.2">
      <c r="A37">
        <v>4105</v>
      </c>
      <c r="B37" s="94">
        <v>4106</v>
      </c>
      <c r="C37" s="89" t="s">
        <v>98</v>
      </c>
      <c r="D37" s="97">
        <v>264</v>
      </c>
      <c r="E37" s="97">
        <v>16648368</v>
      </c>
      <c r="F37" s="97">
        <v>275</v>
      </c>
      <c r="G37" s="97">
        <v>9173450</v>
      </c>
      <c r="H37" s="97">
        <v>74</v>
      </c>
      <c r="I37" s="97">
        <v>4666588</v>
      </c>
      <c r="J37" s="97">
        <v>18</v>
      </c>
      <c r="K37" s="97">
        <v>600444</v>
      </c>
      <c r="L37" s="97">
        <v>0</v>
      </c>
      <c r="M37" s="97">
        <v>0</v>
      </c>
      <c r="N37" s="97">
        <v>0</v>
      </c>
      <c r="O37" s="97">
        <v>0</v>
      </c>
      <c r="P37" s="97">
        <v>83</v>
      </c>
      <c r="Q37" s="97">
        <v>5234146</v>
      </c>
      <c r="R37" s="97">
        <v>1</v>
      </c>
      <c r="S37" s="97">
        <v>33358</v>
      </c>
      <c r="T37" s="97">
        <v>0</v>
      </c>
      <c r="U37" s="97">
        <v>0</v>
      </c>
      <c r="V37" s="98">
        <v>715</v>
      </c>
      <c r="W37" s="98">
        <v>36356354</v>
      </c>
    </row>
    <row r="38" spans="1:23" x14ac:dyDescent="0.2">
      <c r="A38">
        <v>4106</v>
      </c>
      <c r="B38" s="94">
        <v>4105</v>
      </c>
      <c r="C38" s="89" t="s">
        <v>99</v>
      </c>
      <c r="D38" s="97">
        <v>135</v>
      </c>
      <c r="E38" s="97">
        <v>8513370</v>
      </c>
      <c r="F38" s="97">
        <v>100</v>
      </c>
      <c r="G38" s="97">
        <v>3335800</v>
      </c>
      <c r="H38" s="97">
        <v>34</v>
      </c>
      <c r="I38" s="97">
        <v>2144108</v>
      </c>
      <c r="J38" s="97">
        <v>9</v>
      </c>
      <c r="K38" s="97">
        <v>300222</v>
      </c>
      <c r="L38" s="97">
        <v>0</v>
      </c>
      <c r="M38" s="97">
        <v>0</v>
      </c>
      <c r="N38" s="97">
        <v>0</v>
      </c>
      <c r="O38" s="97">
        <v>0</v>
      </c>
      <c r="P38" s="97">
        <v>0</v>
      </c>
      <c r="Q38" s="97">
        <v>0</v>
      </c>
      <c r="R38" s="97">
        <v>0</v>
      </c>
      <c r="S38" s="97">
        <v>0</v>
      </c>
      <c r="T38" s="97">
        <v>0</v>
      </c>
      <c r="U38" s="97">
        <v>0</v>
      </c>
      <c r="V38" s="98">
        <v>278</v>
      </c>
      <c r="W38" s="98">
        <v>14293500</v>
      </c>
    </row>
    <row r="39" spans="1:23" x14ac:dyDescent="0.2">
      <c r="A39">
        <v>4201</v>
      </c>
      <c r="B39" s="94">
        <v>4301</v>
      </c>
      <c r="C39" s="89" t="s">
        <v>100</v>
      </c>
      <c r="D39" s="97">
        <v>1357</v>
      </c>
      <c r="E39" s="97">
        <v>85575134</v>
      </c>
      <c r="F39" s="97">
        <v>1106</v>
      </c>
      <c r="G39" s="97">
        <v>36893948</v>
      </c>
      <c r="H39" s="97">
        <v>455</v>
      </c>
      <c r="I39" s="97">
        <v>28693210</v>
      </c>
      <c r="J39" s="97">
        <v>172</v>
      </c>
      <c r="K39" s="97">
        <v>5737576</v>
      </c>
      <c r="L39" s="97">
        <v>12</v>
      </c>
      <c r="M39" s="97">
        <v>756744</v>
      </c>
      <c r="N39" s="97">
        <v>1</v>
      </c>
      <c r="O39" s="97">
        <v>33358</v>
      </c>
      <c r="P39" s="97">
        <v>138</v>
      </c>
      <c r="Q39" s="97">
        <v>8702556</v>
      </c>
      <c r="R39" s="97">
        <v>28</v>
      </c>
      <c r="S39" s="97">
        <v>934024</v>
      </c>
      <c r="T39" s="97">
        <v>5</v>
      </c>
      <c r="U39" s="97">
        <v>167086</v>
      </c>
      <c r="V39" s="98">
        <v>3274</v>
      </c>
      <c r="W39" s="98">
        <v>167493636</v>
      </c>
    </row>
    <row r="40" spans="1:23" x14ac:dyDescent="0.2">
      <c r="A40">
        <v>4203</v>
      </c>
      <c r="B40" s="94">
        <v>4303</v>
      </c>
      <c r="C40" s="89" t="s">
        <v>101</v>
      </c>
      <c r="D40" s="97">
        <v>487</v>
      </c>
      <c r="E40" s="97">
        <v>30711194</v>
      </c>
      <c r="F40" s="97">
        <v>415</v>
      </c>
      <c r="G40" s="97">
        <v>13843570</v>
      </c>
      <c r="H40" s="97">
        <v>234</v>
      </c>
      <c r="I40" s="97">
        <v>14756508</v>
      </c>
      <c r="J40" s="97">
        <v>82</v>
      </c>
      <c r="K40" s="97">
        <v>2735356</v>
      </c>
      <c r="L40" s="97">
        <v>0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7">
        <v>0</v>
      </c>
      <c r="S40" s="97">
        <v>0</v>
      </c>
      <c r="T40" s="97">
        <v>0</v>
      </c>
      <c r="U40" s="97">
        <v>0</v>
      </c>
      <c r="V40" s="98">
        <v>1218</v>
      </c>
      <c r="W40" s="98">
        <v>62046628</v>
      </c>
    </row>
    <row r="41" spans="1:23" x14ac:dyDescent="0.2">
      <c r="A41">
        <v>4204</v>
      </c>
      <c r="B41" s="94">
        <v>4304</v>
      </c>
      <c r="C41" s="89" t="s">
        <v>102</v>
      </c>
      <c r="D41" s="97">
        <v>175</v>
      </c>
      <c r="E41" s="97">
        <v>11035850</v>
      </c>
      <c r="F41" s="97">
        <v>144</v>
      </c>
      <c r="G41" s="97">
        <v>4803552</v>
      </c>
      <c r="H41" s="97">
        <v>71</v>
      </c>
      <c r="I41" s="97">
        <v>4477402</v>
      </c>
      <c r="J41" s="97">
        <v>41</v>
      </c>
      <c r="K41" s="97">
        <v>1367678</v>
      </c>
      <c r="L41" s="97">
        <v>0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7">
        <v>0</v>
      </c>
      <c r="S41" s="97">
        <v>0</v>
      </c>
      <c r="T41" s="97">
        <v>1</v>
      </c>
      <c r="U41" s="97">
        <v>23704</v>
      </c>
      <c r="V41" s="98">
        <v>432</v>
      </c>
      <c r="W41" s="98">
        <v>21708186</v>
      </c>
    </row>
    <row r="42" spans="1:23" x14ac:dyDescent="0.2">
      <c r="A42">
        <v>4205</v>
      </c>
      <c r="B42" s="94">
        <v>4302</v>
      </c>
      <c r="C42" s="89" t="s">
        <v>103</v>
      </c>
      <c r="D42" s="97">
        <v>184</v>
      </c>
      <c r="E42" s="97">
        <v>11603408</v>
      </c>
      <c r="F42" s="97">
        <v>193</v>
      </c>
      <c r="G42" s="97">
        <v>6438094</v>
      </c>
      <c r="H42" s="97">
        <v>32</v>
      </c>
      <c r="I42" s="97">
        <v>2017984</v>
      </c>
      <c r="J42" s="97">
        <v>32</v>
      </c>
      <c r="K42" s="97">
        <v>1067456</v>
      </c>
      <c r="L42" s="97">
        <v>0</v>
      </c>
      <c r="M42" s="97">
        <v>0</v>
      </c>
      <c r="N42" s="97">
        <v>0</v>
      </c>
      <c r="O42" s="97">
        <v>0</v>
      </c>
      <c r="P42" s="97">
        <v>9</v>
      </c>
      <c r="Q42" s="97">
        <v>567558</v>
      </c>
      <c r="R42" s="97">
        <v>4</v>
      </c>
      <c r="S42" s="97">
        <v>133432</v>
      </c>
      <c r="T42" s="97">
        <v>0</v>
      </c>
      <c r="U42" s="97">
        <v>0</v>
      </c>
      <c r="V42" s="98">
        <v>454</v>
      </c>
      <c r="W42" s="98">
        <v>21827932</v>
      </c>
    </row>
    <row r="43" spans="1:23" x14ac:dyDescent="0.2">
      <c r="A43">
        <v>4206</v>
      </c>
      <c r="B43" s="94">
        <v>4305</v>
      </c>
      <c r="C43" s="89" t="s">
        <v>104</v>
      </c>
      <c r="D43" s="97">
        <v>77</v>
      </c>
      <c r="E43" s="97">
        <v>4855774</v>
      </c>
      <c r="F43" s="97">
        <v>94</v>
      </c>
      <c r="G43" s="97">
        <v>3135652</v>
      </c>
      <c r="H43" s="97">
        <v>36</v>
      </c>
      <c r="I43" s="97">
        <v>2270232</v>
      </c>
      <c r="J43" s="97">
        <v>20</v>
      </c>
      <c r="K43" s="97">
        <v>667160</v>
      </c>
      <c r="L43" s="97">
        <v>0</v>
      </c>
      <c r="M43" s="97">
        <v>0</v>
      </c>
      <c r="N43" s="97">
        <v>0</v>
      </c>
      <c r="O43" s="97">
        <v>0</v>
      </c>
      <c r="P43" s="97">
        <v>0</v>
      </c>
      <c r="Q43" s="97">
        <v>0</v>
      </c>
      <c r="R43" s="97">
        <v>0</v>
      </c>
      <c r="S43" s="97">
        <v>0</v>
      </c>
      <c r="T43" s="97">
        <v>0</v>
      </c>
      <c r="U43" s="97">
        <v>0</v>
      </c>
      <c r="V43" s="98">
        <v>227</v>
      </c>
      <c r="W43" s="98">
        <v>10928818</v>
      </c>
    </row>
    <row r="44" spans="1:23" x14ac:dyDescent="0.2">
      <c r="A44">
        <v>4301</v>
      </c>
      <c r="B44" s="94">
        <v>4201</v>
      </c>
      <c r="C44" s="89" t="s">
        <v>105</v>
      </c>
      <c r="D44" s="97">
        <v>335</v>
      </c>
      <c r="E44" s="97">
        <v>21125770</v>
      </c>
      <c r="F44" s="97">
        <v>353</v>
      </c>
      <c r="G44" s="97">
        <v>11775374</v>
      </c>
      <c r="H44" s="97">
        <v>120</v>
      </c>
      <c r="I44" s="97">
        <v>7567440</v>
      </c>
      <c r="J44" s="97">
        <v>65</v>
      </c>
      <c r="K44" s="97">
        <v>2168270</v>
      </c>
      <c r="L44" s="97">
        <v>0</v>
      </c>
      <c r="M44" s="97">
        <v>0</v>
      </c>
      <c r="N44" s="97">
        <v>0</v>
      </c>
      <c r="O44" s="97">
        <v>0</v>
      </c>
      <c r="P44" s="97">
        <v>47</v>
      </c>
      <c r="Q44" s="97">
        <v>2963914</v>
      </c>
      <c r="R44" s="97">
        <v>19</v>
      </c>
      <c r="S44" s="97">
        <v>633802</v>
      </c>
      <c r="T44" s="97">
        <v>4</v>
      </c>
      <c r="U44" s="97">
        <v>127728</v>
      </c>
      <c r="V44" s="98">
        <v>943</v>
      </c>
      <c r="W44" s="98">
        <v>46362298</v>
      </c>
    </row>
    <row r="45" spans="1:23" x14ac:dyDescent="0.2">
      <c r="A45">
        <v>4302</v>
      </c>
      <c r="B45" s="94">
        <v>4204</v>
      </c>
      <c r="C45" s="89" t="s">
        <v>106</v>
      </c>
      <c r="D45" s="97">
        <v>211</v>
      </c>
      <c r="E45" s="97">
        <v>13306082</v>
      </c>
      <c r="F45" s="97">
        <v>233</v>
      </c>
      <c r="G45" s="97">
        <v>7772414</v>
      </c>
      <c r="H45" s="97">
        <v>75</v>
      </c>
      <c r="I45" s="97">
        <v>4729650</v>
      </c>
      <c r="J45" s="97">
        <v>25</v>
      </c>
      <c r="K45" s="97">
        <v>833950</v>
      </c>
      <c r="L45" s="97">
        <v>0</v>
      </c>
      <c r="M45" s="97">
        <v>0</v>
      </c>
      <c r="N45" s="97">
        <v>0</v>
      </c>
      <c r="O45" s="97">
        <v>0</v>
      </c>
      <c r="P45" s="97">
        <v>11</v>
      </c>
      <c r="Q45" s="97">
        <v>693682</v>
      </c>
      <c r="R45" s="97">
        <v>3</v>
      </c>
      <c r="S45" s="97">
        <v>100074</v>
      </c>
      <c r="T45" s="97">
        <v>2</v>
      </c>
      <c r="U45" s="97">
        <v>47408</v>
      </c>
      <c r="V45" s="98">
        <v>560</v>
      </c>
      <c r="W45" s="98">
        <v>27483260</v>
      </c>
    </row>
    <row r="46" spans="1:23" x14ac:dyDescent="0.2">
      <c r="A46">
        <v>4303</v>
      </c>
      <c r="B46" s="94">
        <v>4203</v>
      </c>
      <c r="C46" s="89" t="s">
        <v>107</v>
      </c>
      <c r="D46" s="97">
        <v>166</v>
      </c>
      <c r="E46" s="97">
        <v>10468292</v>
      </c>
      <c r="F46" s="97">
        <v>196</v>
      </c>
      <c r="G46" s="97">
        <v>6538168</v>
      </c>
      <c r="H46" s="97">
        <v>39</v>
      </c>
      <c r="I46" s="97">
        <v>2459418</v>
      </c>
      <c r="J46" s="97">
        <v>31</v>
      </c>
      <c r="K46" s="97">
        <v>1034098</v>
      </c>
      <c r="L46" s="97">
        <v>0</v>
      </c>
      <c r="M46" s="97">
        <v>0</v>
      </c>
      <c r="N46" s="97">
        <v>0</v>
      </c>
      <c r="O46" s="97">
        <v>0</v>
      </c>
      <c r="P46" s="97">
        <v>33</v>
      </c>
      <c r="Q46" s="97">
        <v>2081046</v>
      </c>
      <c r="R46" s="97">
        <v>9</v>
      </c>
      <c r="S46" s="97">
        <v>300222</v>
      </c>
      <c r="T46" s="97">
        <v>0</v>
      </c>
      <c r="U46" s="97">
        <v>0</v>
      </c>
      <c r="V46" s="98">
        <v>474</v>
      </c>
      <c r="W46" s="98">
        <v>22881244</v>
      </c>
    </row>
    <row r="47" spans="1:23" x14ac:dyDescent="0.2">
      <c r="A47">
        <v>4304</v>
      </c>
      <c r="B47" s="94">
        <v>4202</v>
      </c>
      <c r="C47" s="89" t="s">
        <v>108</v>
      </c>
      <c r="D47" s="97">
        <v>127</v>
      </c>
      <c r="E47" s="97">
        <v>8008874</v>
      </c>
      <c r="F47" s="97">
        <v>141</v>
      </c>
      <c r="G47" s="97">
        <v>4703478</v>
      </c>
      <c r="H47" s="97">
        <v>48</v>
      </c>
      <c r="I47" s="97">
        <v>3026976</v>
      </c>
      <c r="J47" s="97">
        <v>20</v>
      </c>
      <c r="K47" s="97">
        <v>667160</v>
      </c>
      <c r="L47" s="97">
        <v>0</v>
      </c>
      <c r="M47" s="97">
        <v>0</v>
      </c>
      <c r="N47" s="97">
        <v>0</v>
      </c>
      <c r="O47" s="97">
        <v>0</v>
      </c>
      <c r="P47" s="97">
        <v>0</v>
      </c>
      <c r="Q47" s="97">
        <v>0</v>
      </c>
      <c r="R47" s="97">
        <v>0</v>
      </c>
      <c r="S47" s="97">
        <v>0</v>
      </c>
      <c r="T47" s="97">
        <v>0</v>
      </c>
      <c r="U47" s="97">
        <v>0</v>
      </c>
      <c r="V47" s="98">
        <v>336</v>
      </c>
      <c r="W47" s="98">
        <v>16406488</v>
      </c>
    </row>
    <row r="48" spans="1:23" x14ac:dyDescent="0.2">
      <c r="A48">
        <v>5101</v>
      </c>
      <c r="B48" s="94">
        <v>5201</v>
      </c>
      <c r="C48" s="89" t="s">
        <v>109</v>
      </c>
      <c r="D48" s="97">
        <v>46</v>
      </c>
      <c r="E48" s="97">
        <v>2900852</v>
      </c>
      <c r="F48" s="97">
        <v>146</v>
      </c>
      <c r="G48" s="97">
        <v>4870268</v>
      </c>
      <c r="H48" s="97">
        <v>0</v>
      </c>
      <c r="I48" s="97">
        <v>0</v>
      </c>
      <c r="J48" s="97">
        <v>0</v>
      </c>
      <c r="K48" s="97">
        <v>0</v>
      </c>
      <c r="L48" s="97">
        <v>0</v>
      </c>
      <c r="M48" s="97">
        <v>0</v>
      </c>
      <c r="N48" s="97">
        <v>0</v>
      </c>
      <c r="O48" s="97">
        <v>0</v>
      </c>
      <c r="P48" s="97">
        <v>0</v>
      </c>
      <c r="Q48" s="97">
        <v>0</v>
      </c>
      <c r="R48" s="97">
        <v>0</v>
      </c>
      <c r="S48" s="97">
        <v>0</v>
      </c>
      <c r="T48" s="97">
        <v>0</v>
      </c>
      <c r="U48" s="97">
        <v>0</v>
      </c>
      <c r="V48" s="98">
        <v>192</v>
      </c>
      <c r="W48" s="98">
        <v>7771120</v>
      </c>
    </row>
    <row r="49" spans="1:23" x14ac:dyDescent="0.2">
      <c r="A49">
        <v>5201</v>
      </c>
      <c r="B49" s="94">
        <v>5401</v>
      </c>
      <c r="C49" s="89" t="s">
        <v>110</v>
      </c>
      <c r="D49" s="97">
        <v>371</v>
      </c>
      <c r="E49" s="97">
        <v>23396002</v>
      </c>
      <c r="F49" s="97">
        <v>280</v>
      </c>
      <c r="G49" s="97">
        <v>9340240</v>
      </c>
      <c r="H49" s="97">
        <v>0</v>
      </c>
      <c r="I49" s="97">
        <v>0</v>
      </c>
      <c r="J49" s="97">
        <v>0</v>
      </c>
      <c r="K49" s="97">
        <v>0</v>
      </c>
      <c r="L49" s="97">
        <v>0</v>
      </c>
      <c r="M49" s="97">
        <v>0</v>
      </c>
      <c r="N49" s="97">
        <v>0</v>
      </c>
      <c r="O49" s="97">
        <v>0</v>
      </c>
      <c r="P49" s="97">
        <v>65</v>
      </c>
      <c r="Q49" s="97">
        <v>4099030</v>
      </c>
      <c r="R49" s="97">
        <v>8</v>
      </c>
      <c r="S49" s="97">
        <v>266864</v>
      </c>
      <c r="T49" s="97">
        <v>0</v>
      </c>
      <c r="U49" s="97">
        <v>0</v>
      </c>
      <c r="V49" s="98">
        <v>724</v>
      </c>
      <c r="W49" s="98">
        <v>37102136</v>
      </c>
    </row>
    <row r="50" spans="1:23" x14ac:dyDescent="0.2">
      <c r="A50">
        <v>5202</v>
      </c>
      <c r="B50" s="94">
        <v>5404</v>
      </c>
      <c r="C50" s="89" t="s">
        <v>111</v>
      </c>
      <c r="D50" s="97">
        <v>142</v>
      </c>
      <c r="E50" s="97">
        <v>8954804</v>
      </c>
      <c r="F50" s="97">
        <v>129</v>
      </c>
      <c r="G50" s="97">
        <v>4303182</v>
      </c>
      <c r="H50" s="97">
        <v>67</v>
      </c>
      <c r="I50" s="97">
        <v>4225154</v>
      </c>
      <c r="J50" s="97">
        <v>45</v>
      </c>
      <c r="K50" s="97">
        <v>1501110</v>
      </c>
      <c r="L50" s="97">
        <v>4</v>
      </c>
      <c r="M50" s="97">
        <v>252248</v>
      </c>
      <c r="N50" s="97">
        <v>1</v>
      </c>
      <c r="O50" s="97">
        <v>33358</v>
      </c>
      <c r="P50" s="97">
        <v>29</v>
      </c>
      <c r="Q50" s="97">
        <v>1828798</v>
      </c>
      <c r="R50" s="97">
        <v>1</v>
      </c>
      <c r="S50" s="97">
        <v>33358</v>
      </c>
      <c r="T50" s="97">
        <v>0</v>
      </c>
      <c r="U50" s="97">
        <v>0</v>
      </c>
      <c r="V50" s="98">
        <v>418</v>
      </c>
      <c r="W50" s="98">
        <v>21132012</v>
      </c>
    </row>
    <row r="51" spans="1:23" x14ac:dyDescent="0.2">
      <c r="A51">
        <v>5203</v>
      </c>
      <c r="B51" s="94">
        <v>5402</v>
      </c>
      <c r="C51" s="89" t="s">
        <v>112</v>
      </c>
      <c r="D51" s="97">
        <v>320</v>
      </c>
      <c r="E51" s="97">
        <v>20179840</v>
      </c>
      <c r="F51" s="97">
        <v>247</v>
      </c>
      <c r="G51" s="97">
        <v>8239426</v>
      </c>
      <c r="H51" s="97">
        <v>31</v>
      </c>
      <c r="I51" s="97">
        <v>1954922</v>
      </c>
      <c r="J51" s="97">
        <v>21</v>
      </c>
      <c r="K51" s="97">
        <v>700518</v>
      </c>
      <c r="L51" s="97">
        <v>0</v>
      </c>
      <c r="M51" s="97">
        <v>0</v>
      </c>
      <c r="N51" s="97">
        <v>0</v>
      </c>
      <c r="O51" s="97">
        <v>0</v>
      </c>
      <c r="P51" s="97">
        <v>18</v>
      </c>
      <c r="Q51" s="97">
        <v>1135116</v>
      </c>
      <c r="R51" s="97">
        <v>5</v>
      </c>
      <c r="S51" s="97">
        <v>166790</v>
      </c>
      <c r="T51" s="97">
        <v>0</v>
      </c>
      <c r="U51" s="97">
        <v>0</v>
      </c>
      <c r="V51" s="98">
        <v>642</v>
      </c>
      <c r="W51" s="98">
        <v>32376612</v>
      </c>
    </row>
    <row r="52" spans="1:23" x14ac:dyDescent="0.2">
      <c r="A52">
        <v>5204</v>
      </c>
      <c r="B52" s="94">
        <v>5405</v>
      </c>
      <c r="C52" s="89" t="s">
        <v>113</v>
      </c>
      <c r="D52" s="97">
        <v>129</v>
      </c>
      <c r="E52" s="97">
        <v>8134998</v>
      </c>
      <c r="F52" s="97">
        <v>105</v>
      </c>
      <c r="G52" s="97">
        <v>3502590</v>
      </c>
      <c r="H52" s="97">
        <v>58</v>
      </c>
      <c r="I52" s="97">
        <v>3657596</v>
      </c>
      <c r="J52" s="97">
        <v>51</v>
      </c>
      <c r="K52" s="97">
        <v>1701258</v>
      </c>
      <c r="L52" s="97">
        <v>0</v>
      </c>
      <c r="M52" s="97">
        <v>0</v>
      </c>
      <c r="N52" s="97">
        <v>0</v>
      </c>
      <c r="O52" s="97">
        <v>0</v>
      </c>
      <c r="P52" s="97">
        <v>40</v>
      </c>
      <c r="Q52" s="97">
        <v>2522480</v>
      </c>
      <c r="R52" s="97">
        <v>2</v>
      </c>
      <c r="S52" s="97">
        <v>66716</v>
      </c>
      <c r="T52" s="97">
        <v>0</v>
      </c>
      <c r="U52" s="97">
        <v>0</v>
      </c>
      <c r="V52" s="98">
        <v>385</v>
      </c>
      <c r="W52" s="98">
        <v>19585638</v>
      </c>
    </row>
    <row r="53" spans="1:23" x14ac:dyDescent="0.2">
      <c r="A53">
        <v>5205</v>
      </c>
      <c r="B53" s="94">
        <v>5403</v>
      </c>
      <c r="C53" s="89" t="s">
        <v>114</v>
      </c>
      <c r="D53" s="97">
        <v>85</v>
      </c>
      <c r="E53" s="97">
        <v>5360270</v>
      </c>
      <c r="F53" s="97">
        <v>63</v>
      </c>
      <c r="G53" s="97">
        <v>2101554</v>
      </c>
      <c r="H53" s="97">
        <v>50</v>
      </c>
      <c r="I53" s="97">
        <v>3153100</v>
      </c>
      <c r="J53" s="97">
        <v>19</v>
      </c>
      <c r="K53" s="97">
        <v>633802</v>
      </c>
      <c r="L53" s="97">
        <v>0</v>
      </c>
      <c r="M53" s="97">
        <v>0</v>
      </c>
      <c r="N53" s="97">
        <v>0</v>
      </c>
      <c r="O53" s="97">
        <v>0</v>
      </c>
      <c r="P53" s="97">
        <v>12</v>
      </c>
      <c r="Q53" s="97">
        <v>756744</v>
      </c>
      <c r="R53" s="97">
        <v>4</v>
      </c>
      <c r="S53" s="97">
        <v>133432</v>
      </c>
      <c r="T53" s="97">
        <v>0</v>
      </c>
      <c r="U53" s="97">
        <v>0</v>
      </c>
      <c r="V53" s="98">
        <v>233</v>
      </c>
      <c r="W53" s="98">
        <v>12138902</v>
      </c>
    </row>
    <row r="54" spans="1:23" x14ac:dyDescent="0.2">
      <c r="A54">
        <v>5301</v>
      </c>
      <c r="B54" s="94">
        <v>5101</v>
      </c>
      <c r="C54" s="89" t="s">
        <v>115</v>
      </c>
      <c r="D54" s="97">
        <v>0</v>
      </c>
      <c r="E54" s="97">
        <v>0</v>
      </c>
      <c r="F54" s="97">
        <v>0</v>
      </c>
      <c r="G54" s="97">
        <v>0</v>
      </c>
      <c r="H54" s="97">
        <v>1014</v>
      </c>
      <c r="I54" s="97">
        <v>63944868</v>
      </c>
      <c r="J54" s="97">
        <v>651</v>
      </c>
      <c r="K54" s="97">
        <v>21716058</v>
      </c>
      <c r="L54" s="97">
        <v>80</v>
      </c>
      <c r="M54" s="97">
        <v>5044960</v>
      </c>
      <c r="N54" s="97">
        <v>17</v>
      </c>
      <c r="O54" s="97">
        <v>567086</v>
      </c>
      <c r="P54" s="97">
        <v>0</v>
      </c>
      <c r="Q54" s="97">
        <v>0</v>
      </c>
      <c r="R54" s="97">
        <v>0</v>
      </c>
      <c r="S54" s="97">
        <v>0</v>
      </c>
      <c r="T54" s="97">
        <v>0</v>
      </c>
      <c r="U54" s="97">
        <v>0</v>
      </c>
      <c r="V54" s="98">
        <v>1762</v>
      </c>
      <c r="W54" s="98">
        <v>91272972</v>
      </c>
    </row>
    <row r="55" spans="1:23" x14ac:dyDescent="0.2">
      <c r="A55">
        <v>5302</v>
      </c>
      <c r="B55" s="94">
        <v>5109</v>
      </c>
      <c r="C55" s="89" t="s">
        <v>116</v>
      </c>
      <c r="D55" s="97">
        <v>1111</v>
      </c>
      <c r="E55" s="97">
        <v>70061882</v>
      </c>
      <c r="F55" s="97">
        <v>1349</v>
      </c>
      <c r="G55" s="97">
        <v>44999942</v>
      </c>
      <c r="H55" s="97">
        <v>609</v>
      </c>
      <c r="I55" s="97">
        <v>38404758</v>
      </c>
      <c r="J55" s="97">
        <v>687</v>
      </c>
      <c r="K55" s="97">
        <v>22916946</v>
      </c>
      <c r="L55" s="97">
        <v>13</v>
      </c>
      <c r="M55" s="97">
        <v>819806</v>
      </c>
      <c r="N55" s="97">
        <v>13</v>
      </c>
      <c r="O55" s="97">
        <v>433654</v>
      </c>
      <c r="P55" s="97">
        <v>46</v>
      </c>
      <c r="Q55" s="97">
        <v>2900852</v>
      </c>
      <c r="R55" s="97">
        <v>11</v>
      </c>
      <c r="S55" s="97">
        <v>366938</v>
      </c>
      <c r="T55" s="97">
        <v>0</v>
      </c>
      <c r="U55" s="97">
        <v>0</v>
      </c>
      <c r="V55" s="98">
        <v>3839</v>
      </c>
      <c r="W55" s="98">
        <v>180904778</v>
      </c>
    </row>
    <row r="56" spans="1:23" x14ac:dyDescent="0.2">
      <c r="A56">
        <v>5303</v>
      </c>
      <c r="B56" s="94">
        <v>5804</v>
      </c>
      <c r="C56" s="89" t="s">
        <v>117</v>
      </c>
      <c r="D56" s="97">
        <v>550</v>
      </c>
      <c r="E56" s="97">
        <v>34684100</v>
      </c>
      <c r="F56" s="97">
        <v>284</v>
      </c>
      <c r="G56" s="97">
        <v>9473672</v>
      </c>
      <c r="H56" s="97">
        <v>317</v>
      </c>
      <c r="I56" s="97">
        <v>19990654</v>
      </c>
      <c r="J56" s="97">
        <v>223</v>
      </c>
      <c r="K56" s="97">
        <v>7438834</v>
      </c>
      <c r="L56" s="97">
        <v>0</v>
      </c>
      <c r="M56" s="97">
        <v>0</v>
      </c>
      <c r="N56" s="97">
        <v>0</v>
      </c>
      <c r="O56" s="97">
        <v>0</v>
      </c>
      <c r="P56" s="97">
        <v>57</v>
      </c>
      <c r="Q56" s="97">
        <v>3594534</v>
      </c>
      <c r="R56" s="97">
        <v>16</v>
      </c>
      <c r="S56" s="97">
        <v>533728</v>
      </c>
      <c r="T56" s="97">
        <v>0</v>
      </c>
      <c r="U56" s="97">
        <v>0</v>
      </c>
      <c r="V56" s="98">
        <v>1447</v>
      </c>
      <c r="W56" s="98">
        <v>75715522</v>
      </c>
    </row>
    <row r="57" spans="1:23" x14ac:dyDescent="0.2">
      <c r="A57">
        <v>5304</v>
      </c>
      <c r="B57" s="94">
        <v>5801</v>
      </c>
      <c r="C57" s="89" t="s">
        <v>118</v>
      </c>
      <c r="D57" s="97">
        <v>668</v>
      </c>
      <c r="E57" s="97">
        <v>42125416</v>
      </c>
      <c r="F57" s="97">
        <v>586</v>
      </c>
      <c r="G57" s="97">
        <v>19547788</v>
      </c>
      <c r="H57" s="97">
        <v>387</v>
      </c>
      <c r="I57" s="97">
        <v>24404994</v>
      </c>
      <c r="J57" s="97">
        <v>371</v>
      </c>
      <c r="K57" s="97">
        <v>12375818</v>
      </c>
      <c r="L57" s="97">
        <v>0</v>
      </c>
      <c r="M57" s="97">
        <v>0</v>
      </c>
      <c r="N57" s="97">
        <v>0</v>
      </c>
      <c r="O57" s="97">
        <v>0</v>
      </c>
      <c r="P57" s="97">
        <v>122</v>
      </c>
      <c r="Q57" s="97">
        <v>7693564</v>
      </c>
      <c r="R57" s="97">
        <v>26</v>
      </c>
      <c r="S57" s="97">
        <v>867308</v>
      </c>
      <c r="T57" s="97">
        <v>0</v>
      </c>
      <c r="U57" s="97">
        <v>0</v>
      </c>
      <c r="V57" s="98">
        <v>2160</v>
      </c>
      <c r="W57" s="98">
        <v>107014888</v>
      </c>
    </row>
    <row r="58" spans="1:23" x14ac:dyDescent="0.2">
      <c r="A58">
        <v>5305</v>
      </c>
      <c r="B58" s="94">
        <v>5102</v>
      </c>
      <c r="C58" s="89" t="s">
        <v>119</v>
      </c>
      <c r="D58" s="97">
        <v>282</v>
      </c>
      <c r="E58" s="97">
        <v>17783484</v>
      </c>
      <c r="F58" s="97">
        <v>166</v>
      </c>
      <c r="G58" s="97">
        <v>5537428</v>
      </c>
      <c r="H58" s="97">
        <v>17</v>
      </c>
      <c r="I58" s="97">
        <v>1072054</v>
      </c>
      <c r="J58" s="97">
        <v>7</v>
      </c>
      <c r="K58" s="97">
        <v>233506</v>
      </c>
      <c r="L58" s="97">
        <v>0</v>
      </c>
      <c r="M58" s="97">
        <v>0</v>
      </c>
      <c r="N58" s="97">
        <v>0</v>
      </c>
      <c r="O58" s="97">
        <v>0</v>
      </c>
      <c r="P58" s="97">
        <v>38</v>
      </c>
      <c r="Q58" s="97">
        <v>2396356</v>
      </c>
      <c r="R58" s="97">
        <v>4</v>
      </c>
      <c r="S58" s="97">
        <v>133432</v>
      </c>
      <c r="T58" s="97">
        <v>3</v>
      </c>
      <c r="U58" s="97">
        <v>54328</v>
      </c>
      <c r="V58" s="98">
        <v>517</v>
      </c>
      <c r="W58" s="98">
        <v>27210588</v>
      </c>
    </row>
    <row r="59" spans="1:23" x14ac:dyDescent="0.2">
      <c r="A59">
        <v>5306</v>
      </c>
      <c r="B59" s="94">
        <v>5107</v>
      </c>
      <c r="C59" s="89" t="s">
        <v>120</v>
      </c>
      <c r="D59" s="97">
        <v>229</v>
      </c>
      <c r="E59" s="97">
        <v>14441198</v>
      </c>
      <c r="F59" s="97">
        <v>134</v>
      </c>
      <c r="G59" s="97">
        <v>4469972</v>
      </c>
      <c r="H59" s="97">
        <v>31</v>
      </c>
      <c r="I59" s="97">
        <v>1954922</v>
      </c>
      <c r="J59" s="97">
        <v>25</v>
      </c>
      <c r="K59" s="97">
        <v>833950</v>
      </c>
      <c r="L59" s="97">
        <v>0</v>
      </c>
      <c r="M59" s="97">
        <v>0</v>
      </c>
      <c r="N59" s="97">
        <v>0</v>
      </c>
      <c r="O59" s="97">
        <v>0</v>
      </c>
      <c r="P59" s="97">
        <v>53</v>
      </c>
      <c r="Q59" s="97">
        <v>3342286</v>
      </c>
      <c r="R59" s="97">
        <v>13</v>
      </c>
      <c r="S59" s="97">
        <v>433654</v>
      </c>
      <c r="T59" s="97">
        <v>3</v>
      </c>
      <c r="U59" s="97">
        <v>118074</v>
      </c>
      <c r="V59" s="98">
        <v>488</v>
      </c>
      <c r="W59" s="98">
        <v>25594056</v>
      </c>
    </row>
    <row r="60" spans="1:23" x14ac:dyDescent="0.2">
      <c r="A60">
        <v>5307</v>
      </c>
      <c r="B60" s="94">
        <v>5105</v>
      </c>
      <c r="C60" s="89" t="s">
        <v>121</v>
      </c>
      <c r="D60" s="97">
        <v>293</v>
      </c>
      <c r="E60" s="97">
        <v>18477166</v>
      </c>
      <c r="F60" s="97">
        <v>201</v>
      </c>
      <c r="G60" s="97">
        <v>6704958</v>
      </c>
      <c r="H60" s="97">
        <v>43</v>
      </c>
      <c r="I60" s="97">
        <v>2711666</v>
      </c>
      <c r="J60" s="97">
        <v>41</v>
      </c>
      <c r="K60" s="97">
        <v>1367678</v>
      </c>
      <c r="L60" s="97">
        <v>0</v>
      </c>
      <c r="M60" s="97">
        <v>0</v>
      </c>
      <c r="N60" s="97">
        <v>0</v>
      </c>
      <c r="O60" s="97">
        <v>0</v>
      </c>
      <c r="P60" s="97">
        <v>53</v>
      </c>
      <c r="Q60" s="97">
        <v>3342286</v>
      </c>
      <c r="R60" s="97">
        <v>20</v>
      </c>
      <c r="S60" s="97">
        <v>667160</v>
      </c>
      <c r="T60" s="97">
        <v>2</v>
      </c>
      <c r="U60" s="97">
        <v>19308</v>
      </c>
      <c r="V60" s="98">
        <v>653</v>
      </c>
      <c r="W60" s="98">
        <v>33290222</v>
      </c>
    </row>
    <row r="61" spans="1:23" x14ac:dyDescent="0.2">
      <c r="A61">
        <v>5308</v>
      </c>
      <c r="B61" s="94">
        <v>5104</v>
      </c>
      <c r="C61" s="89" t="s">
        <v>122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97">
        <v>0</v>
      </c>
      <c r="J61" s="97">
        <v>0</v>
      </c>
      <c r="K61" s="97">
        <v>0</v>
      </c>
      <c r="L61" s="97">
        <v>0</v>
      </c>
      <c r="M61" s="97">
        <v>0</v>
      </c>
      <c r="N61" s="97">
        <v>0</v>
      </c>
      <c r="O61" s="97">
        <v>0</v>
      </c>
      <c r="P61" s="97">
        <v>0</v>
      </c>
      <c r="Q61" s="97">
        <v>0</v>
      </c>
      <c r="R61" s="97">
        <v>0</v>
      </c>
      <c r="S61" s="97">
        <v>0</v>
      </c>
      <c r="T61" s="97">
        <v>0</v>
      </c>
      <c r="U61" s="97">
        <v>0</v>
      </c>
      <c r="V61" s="98">
        <v>0</v>
      </c>
      <c r="W61" s="98">
        <v>0</v>
      </c>
    </row>
    <row r="62" spans="1:23" x14ac:dyDescent="0.2">
      <c r="A62">
        <v>5309</v>
      </c>
      <c r="B62" s="94">
        <v>5103</v>
      </c>
      <c r="C62" s="89" t="s">
        <v>123</v>
      </c>
      <c r="D62" s="97">
        <v>186</v>
      </c>
      <c r="E62" s="97">
        <v>11729532</v>
      </c>
      <c r="F62" s="97">
        <v>83</v>
      </c>
      <c r="G62" s="97">
        <v>2768714</v>
      </c>
      <c r="H62" s="97">
        <v>80</v>
      </c>
      <c r="I62" s="97">
        <v>5044960</v>
      </c>
      <c r="J62" s="97">
        <v>62</v>
      </c>
      <c r="K62" s="97">
        <v>2068196</v>
      </c>
      <c r="L62" s="97">
        <v>0</v>
      </c>
      <c r="M62" s="97">
        <v>0</v>
      </c>
      <c r="N62" s="97">
        <v>0</v>
      </c>
      <c r="O62" s="97">
        <v>0</v>
      </c>
      <c r="P62" s="97">
        <v>35</v>
      </c>
      <c r="Q62" s="97">
        <v>2207170</v>
      </c>
      <c r="R62" s="97">
        <v>13</v>
      </c>
      <c r="S62" s="97">
        <v>433654</v>
      </c>
      <c r="T62" s="97">
        <v>0</v>
      </c>
      <c r="U62" s="97">
        <v>0</v>
      </c>
      <c r="V62" s="98">
        <v>459</v>
      </c>
      <c r="W62" s="98">
        <v>24252226</v>
      </c>
    </row>
    <row r="63" spans="1:23" x14ac:dyDescent="0.2">
      <c r="A63">
        <v>5401</v>
      </c>
      <c r="B63" s="94">
        <v>5601</v>
      </c>
      <c r="C63" s="89" t="s">
        <v>124</v>
      </c>
      <c r="D63" s="97">
        <v>490</v>
      </c>
      <c r="E63" s="97">
        <v>30900380</v>
      </c>
      <c r="F63" s="97">
        <v>503</v>
      </c>
      <c r="G63" s="97">
        <v>16779074</v>
      </c>
      <c r="H63" s="97">
        <v>259</v>
      </c>
      <c r="I63" s="97">
        <v>16333058</v>
      </c>
      <c r="J63" s="97">
        <v>167</v>
      </c>
      <c r="K63" s="97">
        <v>5570786</v>
      </c>
      <c r="L63" s="97">
        <v>0</v>
      </c>
      <c r="M63" s="97">
        <v>0</v>
      </c>
      <c r="N63" s="97">
        <v>0</v>
      </c>
      <c r="O63" s="97">
        <v>0</v>
      </c>
      <c r="P63" s="97">
        <v>133</v>
      </c>
      <c r="Q63" s="97">
        <v>8387246</v>
      </c>
      <c r="R63" s="97">
        <v>21</v>
      </c>
      <c r="S63" s="97">
        <v>700518</v>
      </c>
      <c r="T63" s="97">
        <v>0</v>
      </c>
      <c r="U63" s="97">
        <v>0</v>
      </c>
      <c r="V63" s="98">
        <v>1573</v>
      </c>
      <c r="W63" s="98">
        <v>78671062</v>
      </c>
    </row>
    <row r="64" spans="1:23" x14ac:dyDescent="0.2">
      <c r="A64">
        <v>5402</v>
      </c>
      <c r="B64" s="94">
        <v>5606</v>
      </c>
      <c r="C64" s="89" t="s">
        <v>125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0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8">
        <v>0</v>
      </c>
      <c r="W64" s="98">
        <v>0</v>
      </c>
    </row>
    <row r="65" spans="1:23" x14ac:dyDescent="0.2">
      <c r="A65">
        <v>5403</v>
      </c>
      <c r="B65" s="94">
        <v>5603</v>
      </c>
      <c r="C65" s="89" t="s">
        <v>126</v>
      </c>
      <c r="D65" s="97">
        <v>280</v>
      </c>
      <c r="E65" s="97">
        <v>17657360</v>
      </c>
      <c r="F65" s="97">
        <v>179</v>
      </c>
      <c r="G65" s="97">
        <v>5971082</v>
      </c>
      <c r="H65" s="97">
        <v>87</v>
      </c>
      <c r="I65" s="97">
        <v>5486394</v>
      </c>
      <c r="J65" s="97">
        <v>87</v>
      </c>
      <c r="K65" s="97">
        <v>2902146</v>
      </c>
      <c r="L65" s="97">
        <v>0</v>
      </c>
      <c r="M65" s="97">
        <v>0</v>
      </c>
      <c r="N65" s="97">
        <v>0</v>
      </c>
      <c r="O65" s="97">
        <v>0</v>
      </c>
      <c r="P65" s="97">
        <v>45</v>
      </c>
      <c r="Q65" s="97">
        <v>2837790</v>
      </c>
      <c r="R65" s="97">
        <v>14</v>
      </c>
      <c r="S65" s="97">
        <v>467012</v>
      </c>
      <c r="T65" s="97">
        <v>0</v>
      </c>
      <c r="U65" s="97">
        <v>0</v>
      </c>
      <c r="V65" s="98">
        <v>692</v>
      </c>
      <c r="W65" s="98">
        <v>35321784</v>
      </c>
    </row>
    <row r="66" spans="1:23" x14ac:dyDescent="0.2">
      <c r="A66">
        <v>5404</v>
      </c>
      <c r="B66" s="94">
        <v>5605</v>
      </c>
      <c r="C66" s="89" t="s">
        <v>127</v>
      </c>
      <c r="D66" s="97">
        <v>42</v>
      </c>
      <c r="E66" s="97">
        <v>2648604</v>
      </c>
      <c r="F66" s="97">
        <v>97</v>
      </c>
      <c r="G66" s="97">
        <v>3235726</v>
      </c>
      <c r="H66" s="97">
        <v>54</v>
      </c>
      <c r="I66" s="97">
        <v>3405348</v>
      </c>
      <c r="J66" s="97">
        <v>76</v>
      </c>
      <c r="K66" s="97">
        <v>2535208</v>
      </c>
      <c r="L66" s="97">
        <v>0</v>
      </c>
      <c r="M66" s="97">
        <v>0</v>
      </c>
      <c r="N66" s="97">
        <v>0</v>
      </c>
      <c r="O66" s="97">
        <v>0</v>
      </c>
      <c r="P66" s="97">
        <v>0</v>
      </c>
      <c r="Q66" s="97">
        <v>0</v>
      </c>
      <c r="R66" s="97">
        <v>0</v>
      </c>
      <c r="S66" s="97">
        <v>0</v>
      </c>
      <c r="T66" s="97">
        <v>0</v>
      </c>
      <c r="U66" s="97">
        <v>0</v>
      </c>
      <c r="V66" s="98">
        <v>269</v>
      </c>
      <c r="W66" s="98">
        <v>11824886</v>
      </c>
    </row>
    <row r="67" spans="1:23" x14ac:dyDescent="0.2">
      <c r="A67">
        <v>5405</v>
      </c>
      <c r="B67" s="94">
        <v>5604</v>
      </c>
      <c r="C67" s="89" t="s">
        <v>128</v>
      </c>
      <c r="D67" s="97">
        <v>117</v>
      </c>
      <c r="E67" s="97">
        <v>7378254</v>
      </c>
      <c r="F67" s="97">
        <v>108</v>
      </c>
      <c r="G67" s="97">
        <v>3602664</v>
      </c>
      <c r="H67" s="97">
        <v>92</v>
      </c>
      <c r="I67" s="97">
        <v>5801704</v>
      </c>
      <c r="J67" s="97">
        <v>95</v>
      </c>
      <c r="K67" s="97">
        <v>3169010</v>
      </c>
      <c r="L67" s="97">
        <v>0</v>
      </c>
      <c r="M67" s="97">
        <v>0</v>
      </c>
      <c r="N67" s="97">
        <v>0</v>
      </c>
      <c r="O67" s="97">
        <v>0</v>
      </c>
      <c r="P67" s="97">
        <v>17</v>
      </c>
      <c r="Q67" s="97">
        <v>1072054</v>
      </c>
      <c r="R67" s="97">
        <v>3</v>
      </c>
      <c r="S67" s="97">
        <v>100074</v>
      </c>
      <c r="T67" s="97">
        <v>0</v>
      </c>
      <c r="U67" s="97">
        <v>0</v>
      </c>
      <c r="V67" s="98">
        <v>432</v>
      </c>
      <c r="W67" s="98">
        <v>21123760</v>
      </c>
    </row>
    <row r="68" spans="1:23" x14ac:dyDescent="0.2">
      <c r="A68">
        <v>5406</v>
      </c>
      <c r="B68" s="94">
        <v>5602</v>
      </c>
      <c r="C68" s="89" t="s">
        <v>129</v>
      </c>
      <c r="D68" s="97">
        <v>116</v>
      </c>
      <c r="E68" s="97">
        <v>7315192</v>
      </c>
      <c r="F68" s="97">
        <v>99</v>
      </c>
      <c r="G68" s="97">
        <v>3302442</v>
      </c>
      <c r="H68" s="97">
        <v>110</v>
      </c>
      <c r="I68" s="97">
        <v>6936820</v>
      </c>
      <c r="J68" s="97">
        <v>56</v>
      </c>
      <c r="K68" s="97">
        <v>1868048</v>
      </c>
      <c r="L68" s="97">
        <v>0</v>
      </c>
      <c r="M68" s="97">
        <v>0</v>
      </c>
      <c r="N68" s="97">
        <v>0</v>
      </c>
      <c r="O68" s="97">
        <v>0</v>
      </c>
      <c r="P68" s="97">
        <v>24</v>
      </c>
      <c r="Q68" s="97">
        <v>1513488</v>
      </c>
      <c r="R68" s="97">
        <v>3</v>
      </c>
      <c r="S68" s="97">
        <v>100074</v>
      </c>
      <c r="T68" s="97">
        <v>0</v>
      </c>
      <c r="U68" s="97">
        <v>0</v>
      </c>
      <c r="V68" s="98">
        <v>408</v>
      </c>
      <c r="W68" s="98">
        <v>21036064</v>
      </c>
    </row>
    <row r="69" spans="1:23" x14ac:dyDescent="0.2">
      <c r="A69">
        <v>5501</v>
      </c>
      <c r="B69" s="94">
        <v>5501</v>
      </c>
      <c r="C69" s="89" t="s">
        <v>130</v>
      </c>
      <c r="D69" s="97">
        <v>595</v>
      </c>
      <c r="E69" s="97">
        <v>37521890</v>
      </c>
      <c r="F69" s="97">
        <v>475</v>
      </c>
      <c r="G69" s="97">
        <v>15845050</v>
      </c>
      <c r="H69" s="97">
        <v>388</v>
      </c>
      <c r="I69" s="97">
        <v>24468056</v>
      </c>
      <c r="J69" s="97">
        <v>300</v>
      </c>
      <c r="K69" s="97">
        <v>10007400</v>
      </c>
      <c r="L69" s="97">
        <v>0</v>
      </c>
      <c r="M69" s="97">
        <v>0</v>
      </c>
      <c r="N69" s="97">
        <v>0</v>
      </c>
      <c r="O69" s="97">
        <v>0</v>
      </c>
      <c r="P69" s="97">
        <v>118</v>
      </c>
      <c r="Q69" s="97">
        <v>7441316</v>
      </c>
      <c r="R69" s="97">
        <v>30</v>
      </c>
      <c r="S69" s="97">
        <v>1000740</v>
      </c>
      <c r="T69" s="97">
        <v>2</v>
      </c>
      <c r="U69" s="97">
        <v>19308</v>
      </c>
      <c r="V69" s="98">
        <v>1908</v>
      </c>
      <c r="W69" s="98">
        <v>96303760</v>
      </c>
    </row>
    <row r="70" spans="1:23" x14ac:dyDescent="0.2">
      <c r="A70">
        <v>5502</v>
      </c>
      <c r="B70" s="94">
        <v>5506</v>
      </c>
      <c r="C70" s="89" t="s">
        <v>131</v>
      </c>
      <c r="D70" s="97">
        <v>110</v>
      </c>
      <c r="E70" s="97">
        <v>6936820</v>
      </c>
      <c r="F70" s="97">
        <v>129</v>
      </c>
      <c r="G70" s="97">
        <v>4303182</v>
      </c>
      <c r="H70" s="97">
        <v>88</v>
      </c>
      <c r="I70" s="97">
        <v>5549456</v>
      </c>
      <c r="J70" s="97">
        <v>49</v>
      </c>
      <c r="K70" s="97">
        <v>1634542</v>
      </c>
      <c r="L70" s="97">
        <v>0</v>
      </c>
      <c r="M70" s="97">
        <v>0</v>
      </c>
      <c r="N70" s="97">
        <v>0</v>
      </c>
      <c r="O70" s="97">
        <v>0</v>
      </c>
      <c r="P70" s="97">
        <v>12</v>
      </c>
      <c r="Q70" s="97">
        <v>756744</v>
      </c>
      <c r="R70" s="97">
        <v>2</v>
      </c>
      <c r="S70" s="97">
        <v>66716</v>
      </c>
      <c r="T70" s="97">
        <v>0</v>
      </c>
      <c r="U70" s="97">
        <v>0</v>
      </c>
      <c r="V70" s="98">
        <v>390</v>
      </c>
      <c r="W70" s="98">
        <v>19247460</v>
      </c>
    </row>
    <row r="71" spans="1:23" x14ac:dyDescent="0.2">
      <c r="A71">
        <v>5503</v>
      </c>
      <c r="B71" s="94">
        <v>5503</v>
      </c>
      <c r="C71" s="89" t="s">
        <v>132</v>
      </c>
      <c r="D71" s="97">
        <v>138</v>
      </c>
      <c r="E71" s="97">
        <v>8702556</v>
      </c>
      <c r="F71" s="97">
        <v>146</v>
      </c>
      <c r="G71" s="97">
        <v>4870268</v>
      </c>
      <c r="H71" s="97">
        <v>71</v>
      </c>
      <c r="I71" s="97">
        <v>4477402</v>
      </c>
      <c r="J71" s="97">
        <v>69</v>
      </c>
      <c r="K71" s="97">
        <v>2301702</v>
      </c>
      <c r="L71" s="97">
        <v>0</v>
      </c>
      <c r="M71" s="97">
        <v>0</v>
      </c>
      <c r="N71" s="97">
        <v>0</v>
      </c>
      <c r="O71" s="97">
        <v>0</v>
      </c>
      <c r="P71" s="97">
        <v>73</v>
      </c>
      <c r="Q71" s="97">
        <v>4603526</v>
      </c>
      <c r="R71" s="97">
        <v>6</v>
      </c>
      <c r="S71" s="97">
        <v>200148</v>
      </c>
      <c r="T71" s="97">
        <v>0</v>
      </c>
      <c r="U71" s="97">
        <v>0</v>
      </c>
      <c r="V71" s="98">
        <v>503</v>
      </c>
      <c r="W71" s="98">
        <v>25155602</v>
      </c>
    </row>
    <row r="72" spans="1:23" x14ac:dyDescent="0.2">
      <c r="A72">
        <v>5504</v>
      </c>
      <c r="B72" s="94">
        <v>5502</v>
      </c>
      <c r="C72" s="89" t="s">
        <v>133</v>
      </c>
      <c r="D72" s="97">
        <v>265</v>
      </c>
      <c r="E72" s="97">
        <v>16711430</v>
      </c>
      <c r="F72" s="97">
        <v>225</v>
      </c>
      <c r="G72" s="97">
        <v>7505550</v>
      </c>
      <c r="H72" s="97">
        <v>174</v>
      </c>
      <c r="I72" s="97">
        <v>10972788</v>
      </c>
      <c r="J72" s="97">
        <v>80</v>
      </c>
      <c r="K72" s="97">
        <v>2668640</v>
      </c>
      <c r="L72" s="97">
        <v>0</v>
      </c>
      <c r="M72" s="97">
        <v>0</v>
      </c>
      <c r="N72" s="97">
        <v>0</v>
      </c>
      <c r="O72" s="97">
        <v>0</v>
      </c>
      <c r="P72" s="97">
        <v>86</v>
      </c>
      <c r="Q72" s="97">
        <v>5423332</v>
      </c>
      <c r="R72" s="97">
        <v>14</v>
      </c>
      <c r="S72" s="97">
        <v>467012</v>
      </c>
      <c r="T72" s="97">
        <v>0</v>
      </c>
      <c r="U72" s="97">
        <v>0</v>
      </c>
      <c r="V72" s="98">
        <v>844</v>
      </c>
      <c r="W72" s="98">
        <v>43748752</v>
      </c>
    </row>
    <row r="73" spans="1:23" x14ac:dyDescent="0.2">
      <c r="A73">
        <v>5505</v>
      </c>
      <c r="B73" s="94">
        <v>5504</v>
      </c>
      <c r="C73" s="89" t="s">
        <v>134</v>
      </c>
      <c r="D73" s="97">
        <v>37</v>
      </c>
      <c r="E73" s="97">
        <v>2333294</v>
      </c>
      <c r="F73" s="97">
        <v>92</v>
      </c>
      <c r="G73" s="97">
        <v>3068936</v>
      </c>
      <c r="H73" s="97">
        <v>41</v>
      </c>
      <c r="I73" s="97">
        <v>2585542</v>
      </c>
      <c r="J73" s="97">
        <v>38</v>
      </c>
      <c r="K73" s="97">
        <v>1267604</v>
      </c>
      <c r="L73" s="97">
        <v>0</v>
      </c>
      <c r="M73" s="97">
        <v>0</v>
      </c>
      <c r="N73" s="97">
        <v>0</v>
      </c>
      <c r="O73" s="97">
        <v>0</v>
      </c>
      <c r="P73" s="97">
        <v>28</v>
      </c>
      <c r="Q73" s="97">
        <v>1765736</v>
      </c>
      <c r="R73" s="97">
        <v>8</v>
      </c>
      <c r="S73" s="97">
        <v>266864</v>
      </c>
      <c r="T73" s="97">
        <v>2</v>
      </c>
      <c r="U73" s="97">
        <v>78716</v>
      </c>
      <c r="V73" s="98">
        <v>246</v>
      </c>
      <c r="W73" s="98">
        <v>11366692</v>
      </c>
    </row>
    <row r="74" spans="1:23" x14ac:dyDescent="0.2">
      <c r="A74">
        <v>5506</v>
      </c>
      <c r="B74" s="94">
        <v>5802</v>
      </c>
      <c r="C74" s="89" t="s">
        <v>135</v>
      </c>
      <c r="D74" s="97">
        <v>403</v>
      </c>
      <c r="E74" s="97">
        <v>25413986</v>
      </c>
      <c r="F74" s="97">
        <v>220</v>
      </c>
      <c r="G74" s="97">
        <v>7338760</v>
      </c>
      <c r="H74" s="97">
        <v>42</v>
      </c>
      <c r="I74" s="97">
        <v>2648604</v>
      </c>
      <c r="J74" s="97">
        <v>37</v>
      </c>
      <c r="K74" s="97">
        <v>1234246</v>
      </c>
      <c r="L74" s="97">
        <v>0</v>
      </c>
      <c r="M74" s="97">
        <v>0</v>
      </c>
      <c r="N74" s="97">
        <v>0</v>
      </c>
      <c r="O74" s="97">
        <v>0</v>
      </c>
      <c r="P74" s="97">
        <v>24</v>
      </c>
      <c r="Q74" s="97">
        <v>1513488</v>
      </c>
      <c r="R74" s="97">
        <v>5</v>
      </c>
      <c r="S74" s="97">
        <v>166790</v>
      </c>
      <c r="T74" s="97">
        <v>12</v>
      </c>
      <c r="U74" s="97">
        <v>115848</v>
      </c>
      <c r="V74" s="98">
        <v>743</v>
      </c>
      <c r="W74" s="98">
        <v>38431722</v>
      </c>
    </row>
    <row r="75" spans="1:23" x14ac:dyDescent="0.2">
      <c r="A75">
        <v>5507</v>
      </c>
      <c r="B75" s="94">
        <v>5803</v>
      </c>
      <c r="C75" s="89" t="s">
        <v>136</v>
      </c>
      <c r="D75" s="97">
        <v>147</v>
      </c>
      <c r="E75" s="97">
        <v>9270114</v>
      </c>
      <c r="F75" s="97">
        <v>119</v>
      </c>
      <c r="G75" s="97">
        <v>3969602</v>
      </c>
      <c r="H75" s="97">
        <v>50</v>
      </c>
      <c r="I75" s="97">
        <v>3153100</v>
      </c>
      <c r="J75" s="97">
        <v>81</v>
      </c>
      <c r="K75" s="97">
        <v>2701998</v>
      </c>
      <c r="L75" s="97">
        <v>0</v>
      </c>
      <c r="M75" s="97">
        <v>0</v>
      </c>
      <c r="N75" s="97">
        <v>0</v>
      </c>
      <c r="O75" s="97">
        <v>0</v>
      </c>
      <c r="P75" s="97">
        <v>16</v>
      </c>
      <c r="Q75" s="97">
        <v>1008992</v>
      </c>
      <c r="R75" s="97">
        <v>3</v>
      </c>
      <c r="S75" s="97">
        <v>100074</v>
      </c>
      <c r="T75" s="97">
        <v>0</v>
      </c>
      <c r="U75" s="97">
        <v>0</v>
      </c>
      <c r="V75" s="98">
        <v>416</v>
      </c>
      <c r="W75" s="98">
        <v>20203880</v>
      </c>
    </row>
    <row r="76" spans="1:23" x14ac:dyDescent="0.2">
      <c r="A76">
        <v>5601</v>
      </c>
      <c r="B76" s="94">
        <v>5701</v>
      </c>
      <c r="C76" s="89" t="s">
        <v>137</v>
      </c>
      <c r="D76" s="97">
        <v>762</v>
      </c>
      <c r="E76" s="97">
        <v>48053244</v>
      </c>
      <c r="F76" s="97">
        <v>516</v>
      </c>
      <c r="G76" s="97">
        <v>17212728</v>
      </c>
      <c r="H76" s="97">
        <v>116</v>
      </c>
      <c r="I76" s="97">
        <v>7315192</v>
      </c>
      <c r="J76" s="97">
        <v>89</v>
      </c>
      <c r="K76" s="97">
        <v>2968862</v>
      </c>
      <c r="L76" s="97">
        <v>12</v>
      </c>
      <c r="M76" s="97">
        <v>756744</v>
      </c>
      <c r="N76" s="97">
        <v>1</v>
      </c>
      <c r="O76" s="97">
        <v>33358</v>
      </c>
      <c r="P76" s="97">
        <v>158</v>
      </c>
      <c r="Q76" s="97">
        <v>9963796</v>
      </c>
      <c r="R76" s="97">
        <v>9</v>
      </c>
      <c r="S76" s="97">
        <v>300222</v>
      </c>
      <c r="T76" s="97">
        <v>3</v>
      </c>
      <c r="U76" s="97">
        <v>118074</v>
      </c>
      <c r="V76" s="98">
        <v>1666</v>
      </c>
      <c r="W76" s="98">
        <v>86722220</v>
      </c>
    </row>
    <row r="77" spans="1:23" x14ac:dyDescent="0.2">
      <c r="A77">
        <v>5602</v>
      </c>
      <c r="B77" s="94">
        <v>5704</v>
      </c>
      <c r="C77" s="89" t="s">
        <v>138</v>
      </c>
      <c r="D77" s="97">
        <v>132</v>
      </c>
      <c r="E77" s="97">
        <v>8324184</v>
      </c>
      <c r="F77" s="97">
        <v>63</v>
      </c>
      <c r="G77" s="97">
        <v>2101554</v>
      </c>
      <c r="H77" s="97">
        <v>32</v>
      </c>
      <c r="I77" s="97">
        <v>2017984</v>
      </c>
      <c r="J77" s="97">
        <v>29</v>
      </c>
      <c r="K77" s="97">
        <v>967382</v>
      </c>
      <c r="L77" s="97">
        <v>0</v>
      </c>
      <c r="M77" s="97">
        <v>0</v>
      </c>
      <c r="N77" s="97">
        <v>0</v>
      </c>
      <c r="O77" s="97">
        <v>0</v>
      </c>
      <c r="P77" s="97">
        <v>25</v>
      </c>
      <c r="Q77" s="97">
        <v>1576550</v>
      </c>
      <c r="R77" s="97">
        <v>1</v>
      </c>
      <c r="S77" s="97">
        <v>33358</v>
      </c>
      <c r="T77" s="97">
        <v>0</v>
      </c>
      <c r="U77" s="97">
        <v>0</v>
      </c>
      <c r="V77" s="98">
        <v>282</v>
      </c>
      <c r="W77" s="98">
        <v>15021012</v>
      </c>
    </row>
    <row r="78" spans="1:23" x14ac:dyDescent="0.2">
      <c r="A78">
        <v>5603</v>
      </c>
      <c r="B78" s="94">
        <v>5702</v>
      </c>
      <c r="C78" s="89" t="s">
        <v>139</v>
      </c>
      <c r="D78" s="97">
        <v>138</v>
      </c>
      <c r="E78" s="97">
        <v>8702556</v>
      </c>
      <c r="F78" s="97">
        <v>154</v>
      </c>
      <c r="G78" s="97">
        <v>5137132</v>
      </c>
      <c r="H78" s="97">
        <v>30</v>
      </c>
      <c r="I78" s="97">
        <v>1891860</v>
      </c>
      <c r="J78" s="97">
        <v>69</v>
      </c>
      <c r="K78" s="97">
        <v>2301702</v>
      </c>
      <c r="L78" s="97">
        <v>0</v>
      </c>
      <c r="M78" s="97">
        <v>0</v>
      </c>
      <c r="N78" s="97">
        <v>0</v>
      </c>
      <c r="O78" s="97">
        <v>0</v>
      </c>
      <c r="P78" s="97">
        <v>48</v>
      </c>
      <c r="Q78" s="97">
        <v>3026976</v>
      </c>
      <c r="R78" s="97">
        <v>9</v>
      </c>
      <c r="S78" s="97">
        <v>300222</v>
      </c>
      <c r="T78" s="97">
        <v>0</v>
      </c>
      <c r="U78" s="97">
        <v>0</v>
      </c>
      <c r="V78" s="98">
        <v>448</v>
      </c>
      <c r="W78" s="98">
        <v>21360448</v>
      </c>
    </row>
    <row r="79" spans="1:23" x14ac:dyDescent="0.2">
      <c r="A79">
        <v>5604</v>
      </c>
      <c r="B79" s="94">
        <v>5705</v>
      </c>
      <c r="C79" s="89" t="s">
        <v>140</v>
      </c>
      <c r="D79" s="97">
        <v>163</v>
      </c>
      <c r="E79" s="97">
        <v>10279106</v>
      </c>
      <c r="F79" s="97">
        <v>137</v>
      </c>
      <c r="G79" s="97">
        <v>4570046</v>
      </c>
      <c r="H79" s="97">
        <v>64</v>
      </c>
      <c r="I79" s="97">
        <v>4035968</v>
      </c>
      <c r="J79" s="97">
        <v>38</v>
      </c>
      <c r="K79" s="97">
        <v>1267604</v>
      </c>
      <c r="L79" s="97">
        <v>0</v>
      </c>
      <c r="M79" s="97">
        <v>0</v>
      </c>
      <c r="N79" s="97">
        <v>0</v>
      </c>
      <c r="O79" s="97">
        <v>0</v>
      </c>
      <c r="P79" s="97">
        <v>29</v>
      </c>
      <c r="Q79" s="97">
        <v>1828798</v>
      </c>
      <c r="R79" s="97">
        <v>1</v>
      </c>
      <c r="S79" s="97">
        <v>33358</v>
      </c>
      <c r="T79" s="97">
        <v>0</v>
      </c>
      <c r="U79" s="97">
        <v>0</v>
      </c>
      <c r="V79" s="98">
        <v>432</v>
      </c>
      <c r="W79" s="98">
        <v>22014880</v>
      </c>
    </row>
    <row r="80" spans="1:23" x14ac:dyDescent="0.2">
      <c r="A80">
        <v>5605</v>
      </c>
      <c r="B80" s="94">
        <v>5706</v>
      </c>
      <c r="C80" s="89" t="s">
        <v>141</v>
      </c>
      <c r="D80" s="97">
        <v>93</v>
      </c>
      <c r="E80" s="97">
        <v>5864766</v>
      </c>
      <c r="F80" s="97">
        <v>89</v>
      </c>
      <c r="G80" s="97">
        <v>2968862</v>
      </c>
      <c r="H80" s="97">
        <v>64</v>
      </c>
      <c r="I80" s="97">
        <v>4035968</v>
      </c>
      <c r="J80" s="97">
        <v>63</v>
      </c>
      <c r="K80" s="97">
        <v>2101554</v>
      </c>
      <c r="L80" s="97">
        <v>0</v>
      </c>
      <c r="M80" s="97">
        <v>0</v>
      </c>
      <c r="N80" s="97">
        <v>0</v>
      </c>
      <c r="O80" s="97">
        <v>0</v>
      </c>
      <c r="P80" s="97">
        <v>29</v>
      </c>
      <c r="Q80" s="97">
        <v>1828798</v>
      </c>
      <c r="R80" s="97">
        <v>8</v>
      </c>
      <c r="S80" s="97">
        <v>266864</v>
      </c>
      <c r="T80" s="97">
        <v>0</v>
      </c>
      <c r="U80" s="97">
        <v>0</v>
      </c>
      <c r="V80" s="98">
        <v>346</v>
      </c>
      <c r="W80" s="98">
        <v>17066812</v>
      </c>
    </row>
    <row r="81" spans="1:23" x14ac:dyDescent="0.2">
      <c r="A81">
        <v>5606</v>
      </c>
      <c r="B81" s="94">
        <v>5703</v>
      </c>
      <c r="C81" s="89" t="s">
        <v>142</v>
      </c>
      <c r="D81" s="97">
        <v>218</v>
      </c>
      <c r="E81" s="97">
        <v>13747516</v>
      </c>
      <c r="F81" s="97">
        <v>204</v>
      </c>
      <c r="G81" s="97">
        <v>6805032</v>
      </c>
      <c r="H81" s="97">
        <v>0</v>
      </c>
      <c r="I81" s="97">
        <v>0</v>
      </c>
      <c r="J81" s="97">
        <v>0</v>
      </c>
      <c r="K81" s="97">
        <v>0</v>
      </c>
      <c r="L81" s="97">
        <v>0</v>
      </c>
      <c r="M81" s="97">
        <v>0</v>
      </c>
      <c r="N81" s="97">
        <v>0</v>
      </c>
      <c r="O81" s="97">
        <v>0</v>
      </c>
      <c r="P81" s="97">
        <v>47</v>
      </c>
      <c r="Q81" s="97">
        <v>2963914</v>
      </c>
      <c r="R81" s="97">
        <v>17</v>
      </c>
      <c r="S81" s="97">
        <v>567086</v>
      </c>
      <c r="T81" s="97">
        <v>0</v>
      </c>
      <c r="U81" s="97">
        <v>0</v>
      </c>
      <c r="V81" s="98">
        <v>486</v>
      </c>
      <c r="W81" s="98">
        <v>24083548</v>
      </c>
    </row>
    <row r="82" spans="1:23" x14ac:dyDescent="0.2">
      <c r="A82">
        <v>5701</v>
      </c>
      <c r="B82" s="94">
        <v>5301</v>
      </c>
      <c r="C82" s="89" t="s">
        <v>143</v>
      </c>
      <c r="D82" s="97">
        <v>452</v>
      </c>
      <c r="E82" s="97">
        <v>28504024</v>
      </c>
      <c r="F82" s="97">
        <v>335</v>
      </c>
      <c r="G82" s="97">
        <v>11174930</v>
      </c>
      <c r="H82" s="97">
        <v>102</v>
      </c>
      <c r="I82" s="97">
        <v>6432324</v>
      </c>
      <c r="J82" s="97">
        <v>53</v>
      </c>
      <c r="K82" s="97">
        <v>1767974</v>
      </c>
      <c r="L82" s="97">
        <v>0</v>
      </c>
      <c r="M82" s="97">
        <v>0</v>
      </c>
      <c r="N82" s="97">
        <v>0</v>
      </c>
      <c r="O82" s="97">
        <v>0</v>
      </c>
      <c r="P82" s="97">
        <v>66</v>
      </c>
      <c r="Q82" s="97">
        <v>4162092</v>
      </c>
      <c r="R82" s="97">
        <v>7</v>
      </c>
      <c r="S82" s="97">
        <v>233506</v>
      </c>
      <c r="T82" s="97">
        <v>2</v>
      </c>
      <c r="U82" s="97">
        <v>49012</v>
      </c>
      <c r="V82" s="98">
        <v>1017</v>
      </c>
      <c r="W82" s="98">
        <v>52323862</v>
      </c>
    </row>
    <row r="83" spans="1:23" x14ac:dyDescent="0.2">
      <c r="A83">
        <v>5702</v>
      </c>
      <c r="B83" s="94">
        <v>5302</v>
      </c>
      <c r="C83" s="89" t="s">
        <v>144</v>
      </c>
      <c r="D83" s="97">
        <v>138</v>
      </c>
      <c r="E83" s="97">
        <v>8702556</v>
      </c>
      <c r="F83" s="97">
        <v>133</v>
      </c>
      <c r="G83" s="97">
        <v>4436614</v>
      </c>
      <c r="H83" s="97">
        <v>59</v>
      </c>
      <c r="I83" s="97">
        <v>3720658</v>
      </c>
      <c r="J83" s="97">
        <v>42</v>
      </c>
      <c r="K83" s="97">
        <v>1401036</v>
      </c>
      <c r="L83" s="97">
        <v>0</v>
      </c>
      <c r="M83" s="97">
        <v>0</v>
      </c>
      <c r="N83" s="97">
        <v>0</v>
      </c>
      <c r="O83" s="97">
        <v>0</v>
      </c>
      <c r="P83" s="97">
        <v>32</v>
      </c>
      <c r="Q83" s="97">
        <v>2017984</v>
      </c>
      <c r="R83" s="97">
        <v>5</v>
      </c>
      <c r="S83" s="97">
        <v>166790</v>
      </c>
      <c r="T83" s="97">
        <v>0</v>
      </c>
      <c r="U83" s="97">
        <v>0</v>
      </c>
      <c r="V83" s="98">
        <v>409</v>
      </c>
      <c r="W83" s="98">
        <v>20445638</v>
      </c>
    </row>
    <row r="84" spans="1:23" x14ac:dyDescent="0.2">
      <c r="A84">
        <v>5703</v>
      </c>
      <c r="B84" s="94">
        <v>5304</v>
      </c>
      <c r="C84" s="89" t="s">
        <v>145</v>
      </c>
      <c r="D84" s="97">
        <v>201</v>
      </c>
      <c r="E84" s="97">
        <v>12675462</v>
      </c>
      <c r="F84" s="97">
        <v>142</v>
      </c>
      <c r="G84" s="97">
        <v>4736836</v>
      </c>
      <c r="H84" s="97">
        <v>62</v>
      </c>
      <c r="I84" s="97">
        <v>3909844</v>
      </c>
      <c r="J84" s="97">
        <v>44</v>
      </c>
      <c r="K84" s="97">
        <v>1467752</v>
      </c>
      <c r="L84" s="97">
        <v>0</v>
      </c>
      <c r="M84" s="97">
        <v>0</v>
      </c>
      <c r="N84" s="97">
        <v>0</v>
      </c>
      <c r="O84" s="97">
        <v>0</v>
      </c>
      <c r="P84" s="97">
        <v>7</v>
      </c>
      <c r="Q84" s="97">
        <v>441434</v>
      </c>
      <c r="R84" s="97">
        <v>3</v>
      </c>
      <c r="S84" s="97">
        <v>100074</v>
      </c>
      <c r="T84" s="97">
        <v>0</v>
      </c>
      <c r="U84" s="97">
        <v>0</v>
      </c>
      <c r="V84" s="98">
        <v>459</v>
      </c>
      <c r="W84" s="98">
        <v>23331402</v>
      </c>
    </row>
    <row r="85" spans="1:23" x14ac:dyDescent="0.2">
      <c r="A85">
        <v>5704</v>
      </c>
      <c r="B85" s="94">
        <v>5303</v>
      </c>
      <c r="C85" s="89" t="s">
        <v>146</v>
      </c>
      <c r="D85" s="97">
        <v>68</v>
      </c>
      <c r="E85" s="97">
        <v>4288216</v>
      </c>
      <c r="F85" s="97">
        <v>90</v>
      </c>
      <c r="G85" s="97">
        <v>3002220</v>
      </c>
      <c r="H85" s="97">
        <v>29</v>
      </c>
      <c r="I85" s="97">
        <v>1828798</v>
      </c>
      <c r="J85" s="97">
        <v>41</v>
      </c>
      <c r="K85" s="97">
        <v>1367678</v>
      </c>
      <c r="L85" s="97">
        <v>0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0</v>
      </c>
      <c r="S85" s="97">
        <v>0</v>
      </c>
      <c r="T85" s="97">
        <v>0</v>
      </c>
      <c r="U85" s="97">
        <v>0</v>
      </c>
      <c r="V85" s="98">
        <v>228</v>
      </c>
      <c r="W85" s="98">
        <v>10486912</v>
      </c>
    </row>
    <row r="86" spans="1:23" x14ac:dyDescent="0.2">
      <c r="A86">
        <v>6101</v>
      </c>
      <c r="B86" s="94">
        <v>6101</v>
      </c>
      <c r="C86" s="89" t="s">
        <v>147</v>
      </c>
      <c r="D86" s="97">
        <v>1360</v>
      </c>
      <c r="E86" s="97">
        <v>85764320</v>
      </c>
      <c r="F86" s="97">
        <v>944</v>
      </c>
      <c r="G86" s="97">
        <v>31489952</v>
      </c>
      <c r="H86" s="97">
        <v>875</v>
      </c>
      <c r="I86" s="97">
        <v>55179250</v>
      </c>
      <c r="J86" s="97">
        <v>491</v>
      </c>
      <c r="K86" s="97">
        <v>16378778</v>
      </c>
      <c r="L86" s="97">
        <v>23</v>
      </c>
      <c r="M86" s="97">
        <v>1450426</v>
      </c>
      <c r="N86" s="97">
        <v>4</v>
      </c>
      <c r="O86" s="97">
        <v>133432</v>
      </c>
      <c r="P86" s="97">
        <v>113</v>
      </c>
      <c r="Q86" s="97">
        <v>7126006</v>
      </c>
      <c r="R86" s="97">
        <v>10</v>
      </c>
      <c r="S86" s="97">
        <v>333580</v>
      </c>
      <c r="T86" s="97">
        <v>0</v>
      </c>
      <c r="U86" s="97">
        <v>0</v>
      </c>
      <c r="V86" s="98">
        <v>3820</v>
      </c>
      <c r="W86" s="98">
        <v>197855744</v>
      </c>
    </row>
    <row r="87" spans="1:23" x14ac:dyDescent="0.2">
      <c r="A87">
        <v>6102</v>
      </c>
      <c r="B87" s="94">
        <v>6108</v>
      </c>
      <c r="C87" s="89" t="s">
        <v>148</v>
      </c>
      <c r="D87" s="97">
        <v>261</v>
      </c>
      <c r="E87" s="97">
        <v>16459182</v>
      </c>
      <c r="F87" s="97">
        <v>191</v>
      </c>
      <c r="G87" s="97">
        <v>6371378</v>
      </c>
      <c r="H87" s="97">
        <v>119</v>
      </c>
      <c r="I87" s="97">
        <v>7504378</v>
      </c>
      <c r="J87" s="97">
        <v>74</v>
      </c>
      <c r="K87" s="97">
        <v>2468492</v>
      </c>
      <c r="L87" s="97">
        <v>0</v>
      </c>
      <c r="M87" s="97">
        <v>0</v>
      </c>
      <c r="N87" s="97">
        <v>0</v>
      </c>
      <c r="O87" s="97">
        <v>0</v>
      </c>
      <c r="P87" s="97">
        <v>42</v>
      </c>
      <c r="Q87" s="97">
        <v>2648604</v>
      </c>
      <c r="R87" s="97">
        <v>16</v>
      </c>
      <c r="S87" s="97">
        <v>533728</v>
      </c>
      <c r="T87" s="97">
        <v>0</v>
      </c>
      <c r="U87" s="97">
        <v>0</v>
      </c>
      <c r="V87" s="98">
        <v>703</v>
      </c>
      <c r="W87" s="98">
        <v>35985762</v>
      </c>
    </row>
    <row r="88" spans="1:23" x14ac:dyDescent="0.2">
      <c r="A88">
        <v>6103</v>
      </c>
      <c r="B88" s="94">
        <v>6106</v>
      </c>
      <c r="C88" s="89" t="s">
        <v>149</v>
      </c>
      <c r="D88" s="97">
        <v>212</v>
      </c>
      <c r="E88" s="97">
        <v>13369144</v>
      </c>
      <c r="F88" s="97">
        <v>220</v>
      </c>
      <c r="G88" s="97">
        <v>7338760</v>
      </c>
      <c r="H88" s="97">
        <v>0</v>
      </c>
      <c r="I88" s="97">
        <v>0</v>
      </c>
      <c r="J88" s="97">
        <v>0</v>
      </c>
      <c r="K88" s="97">
        <v>0</v>
      </c>
      <c r="L88" s="97">
        <v>0</v>
      </c>
      <c r="M88" s="97">
        <v>0</v>
      </c>
      <c r="N88" s="97">
        <v>0</v>
      </c>
      <c r="O88" s="97">
        <v>0</v>
      </c>
      <c r="P88" s="97">
        <v>38</v>
      </c>
      <c r="Q88" s="97">
        <v>2396356</v>
      </c>
      <c r="R88" s="97">
        <v>14</v>
      </c>
      <c r="S88" s="97">
        <v>467012</v>
      </c>
      <c r="T88" s="97">
        <v>0</v>
      </c>
      <c r="U88" s="97">
        <v>0</v>
      </c>
      <c r="V88" s="98">
        <v>484</v>
      </c>
      <c r="W88" s="98">
        <v>23571272</v>
      </c>
    </row>
    <row r="89" spans="1:23" x14ac:dyDescent="0.2">
      <c r="A89">
        <v>6104</v>
      </c>
      <c r="B89" s="94">
        <v>6110</v>
      </c>
      <c r="C89" s="89" t="s">
        <v>150</v>
      </c>
      <c r="D89" s="97">
        <v>285</v>
      </c>
      <c r="E89" s="97">
        <v>17972670</v>
      </c>
      <c r="F89" s="97">
        <v>222</v>
      </c>
      <c r="G89" s="97">
        <v>7405476</v>
      </c>
      <c r="H89" s="97">
        <v>111</v>
      </c>
      <c r="I89" s="97">
        <v>6999882</v>
      </c>
      <c r="J89" s="97">
        <v>66</v>
      </c>
      <c r="K89" s="97">
        <v>2201628</v>
      </c>
      <c r="L89" s="97">
        <v>0</v>
      </c>
      <c r="M89" s="97">
        <v>0</v>
      </c>
      <c r="N89" s="97">
        <v>0</v>
      </c>
      <c r="O89" s="97">
        <v>0</v>
      </c>
      <c r="P89" s="97">
        <v>32</v>
      </c>
      <c r="Q89" s="97">
        <v>2017984</v>
      </c>
      <c r="R89" s="97">
        <v>6</v>
      </c>
      <c r="S89" s="97">
        <v>200148</v>
      </c>
      <c r="T89" s="97">
        <v>2</v>
      </c>
      <c r="U89" s="97">
        <v>78716</v>
      </c>
      <c r="V89" s="98">
        <v>724</v>
      </c>
      <c r="W89" s="98">
        <v>36876504</v>
      </c>
    </row>
    <row r="90" spans="1:23" x14ac:dyDescent="0.2">
      <c r="A90">
        <v>6105</v>
      </c>
      <c r="B90" s="94">
        <v>6105</v>
      </c>
      <c r="C90" s="89" t="s">
        <v>151</v>
      </c>
      <c r="D90" s="97">
        <v>235</v>
      </c>
      <c r="E90" s="97">
        <v>14819570</v>
      </c>
      <c r="F90" s="97">
        <v>161</v>
      </c>
      <c r="G90" s="97">
        <v>5370638</v>
      </c>
      <c r="H90" s="97">
        <v>141</v>
      </c>
      <c r="I90" s="97">
        <v>8891742</v>
      </c>
      <c r="J90" s="97">
        <v>42</v>
      </c>
      <c r="K90" s="97">
        <v>1401036</v>
      </c>
      <c r="L90" s="97">
        <v>0</v>
      </c>
      <c r="M90" s="97">
        <v>0</v>
      </c>
      <c r="N90" s="97">
        <v>0</v>
      </c>
      <c r="O90" s="97">
        <v>0</v>
      </c>
      <c r="P90" s="97">
        <v>51</v>
      </c>
      <c r="Q90" s="97">
        <v>3216162</v>
      </c>
      <c r="R90" s="97">
        <v>7</v>
      </c>
      <c r="S90" s="97">
        <v>233506</v>
      </c>
      <c r="T90" s="97">
        <v>2</v>
      </c>
      <c r="U90" s="97">
        <v>50300</v>
      </c>
      <c r="V90" s="98">
        <v>639</v>
      </c>
      <c r="W90" s="98">
        <v>33982954</v>
      </c>
    </row>
    <row r="91" spans="1:23" x14ac:dyDescent="0.2">
      <c r="A91">
        <v>6106</v>
      </c>
      <c r="B91" s="94">
        <v>6104</v>
      </c>
      <c r="C91" s="89" t="s">
        <v>152</v>
      </c>
      <c r="D91" s="97">
        <v>246</v>
      </c>
      <c r="E91" s="97">
        <v>15513252</v>
      </c>
      <c r="F91" s="97">
        <v>199</v>
      </c>
      <c r="G91" s="97">
        <v>6638242</v>
      </c>
      <c r="H91" s="97">
        <v>103</v>
      </c>
      <c r="I91" s="97">
        <v>6495386</v>
      </c>
      <c r="J91" s="97">
        <v>59</v>
      </c>
      <c r="K91" s="97">
        <v>1968122</v>
      </c>
      <c r="L91" s="97">
        <v>0</v>
      </c>
      <c r="M91" s="97">
        <v>0</v>
      </c>
      <c r="N91" s="97">
        <v>0</v>
      </c>
      <c r="O91" s="97">
        <v>0</v>
      </c>
      <c r="P91" s="97">
        <v>41</v>
      </c>
      <c r="Q91" s="97">
        <v>2585542</v>
      </c>
      <c r="R91" s="97">
        <v>12</v>
      </c>
      <c r="S91" s="97">
        <v>400296</v>
      </c>
      <c r="T91" s="97">
        <v>0</v>
      </c>
      <c r="U91" s="97">
        <v>0</v>
      </c>
      <c r="V91" s="98">
        <v>660</v>
      </c>
      <c r="W91" s="98">
        <v>33600840</v>
      </c>
    </row>
    <row r="92" spans="1:23" x14ac:dyDescent="0.2">
      <c r="A92">
        <v>6107</v>
      </c>
      <c r="B92" s="94">
        <v>6102</v>
      </c>
      <c r="C92" s="89" t="s">
        <v>153</v>
      </c>
      <c r="D92" s="97">
        <v>154</v>
      </c>
      <c r="E92" s="97">
        <v>9711548</v>
      </c>
      <c r="F92" s="97">
        <v>123</v>
      </c>
      <c r="G92" s="97">
        <v>4103034</v>
      </c>
      <c r="H92" s="97">
        <v>88</v>
      </c>
      <c r="I92" s="97">
        <v>5549456</v>
      </c>
      <c r="J92" s="97">
        <v>39</v>
      </c>
      <c r="K92" s="97">
        <v>1300962</v>
      </c>
      <c r="L92" s="97">
        <v>0</v>
      </c>
      <c r="M92" s="97">
        <v>0</v>
      </c>
      <c r="N92" s="97">
        <v>0</v>
      </c>
      <c r="O92" s="97">
        <v>0</v>
      </c>
      <c r="P92" s="97">
        <v>9</v>
      </c>
      <c r="Q92" s="97">
        <v>567558</v>
      </c>
      <c r="R92" s="97">
        <v>1</v>
      </c>
      <c r="S92" s="97">
        <v>33358</v>
      </c>
      <c r="T92" s="97">
        <v>0</v>
      </c>
      <c r="U92" s="97">
        <v>0</v>
      </c>
      <c r="V92" s="98">
        <v>414</v>
      </c>
      <c r="W92" s="98">
        <v>21265916</v>
      </c>
    </row>
    <row r="93" spans="1:23" x14ac:dyDescent="0.2">
      <c r="A93">
        <v>6108</v>
      </c>
      <c r="B93" s="94">
        <v>6112</v>
      </c>
      <c r="C93" s="89" t="s">
        <v>154</v>
      </c>
      <c r="D93" s="97">
        <v>136</v>
      </c>
      <c r="E93" s="97">
        <v>8576432</v>
      </c>
      <c r="F93" s="97">
        <v>93</v>
      </c>
      <c r="G93" s="97">
        <v>3102294</v>
      </c>
      <c r="H93" s="97">
        <v>19</v>
      </c>
      <c r="I93" s="97">
        <v>1198178</v>
      </c>
      <c r="J93" s="97">
        <v>20</v>
      </c>
      <c r="K93" s="97">
        <v>667160</v>
      </c>
      <c r="L93" s="97">
        <v>0</v>
      </c>
      <c r="M93" s="97">
        <v>0</v>
      </c>
      <c r="N93" s="97">
        <v>0</v>
      </c>
      <c r="O93" s="97">
        <v>0</v>
      </c>
      <c r="P93" s="97">
        <v>24</v>
      </c>
      <c r="Q93" s="97">
        <v>1513488</v>
      </c>
      <c r="R93" s="97">
        <v>5</v>
      </c>
      <c r="S93" s="97">
        <v>166790</v>
      </c>
      <c r="T93" s="97">
        <v>0</v>
      </c>
      <c r="U93" s="97">
        <v>0</v>
      </c>
      <c r="V93" s="98">
        <v>297</v>
      </c>
      <c r="W93" s="98">
        <v>15224342</v>
      </c>
    </row>
    <row r="94" spans="1:23" x14ac:dyDescent="0.2">
      <c r="A94">
        <v>6109</v>
      </c>
      <c r="B94" s="94">
        <v>6107</v>
      </c>
      <c r="C94" s="89" t="s">
        <v>155</v>
      </c>
      <c r="D94" s="97">
        <v>344</v>
      </c>
      <c r="E94" s="97">
        <v>21693328</v>
      </c>
      <c r="F94" s="97">
        <v>233</v>
      </c>
      <c r="G94" s="97">
        <v>7772414</v>
      </c>
      <c r="H94" s="97">
        <v>168</v>
      </c>
      <c r="I94" s="97">
        <v>10594416</v>
      </c>
      <c r="J94" s="97">
        <v>84</v>
      </c>
      <c r="K94" s="97">
        <v>2802072</v>
      </c>
      <c r="L94" s="97">
        <v>0</v>
      </c>
      <c r="M94" s="97">
        <v>0</v>
      </c>
      <c r="N94" s="97">
        <v>0</v>
      </c>
      <c r="O94" s="97">
        <v>0</v>
      </c>
      <c r="P94" s="97">
        <v>33</v>
      </c>
      <c r="Q94" s="97">
        <v>2081046</v>
      </c>
      <c r="R94" s="97">
        <v>4</v>
      </c>
      <c r="S94" s="97">
        <v>133432</v>
      </c>
      <c r="T94" s="97">
        <v>0</v>
      </c>
      <c r="U94" s="97">
        <v>0</v>
      </c>
      <c r="V94" s="98">
        <v>866</v>
      </c>
      <c r="W94" s="98">
        <v>45076708</v>
      </c>
    </row>
    <row r="95" spans="1:23" x14ac:dyDescent="0.2">
      <c r="A95">
        <v>6110</v>
      </c>
      <c r="B95" s="94">
        <v>6117</v>
      </c>
      <c r="C95" s="89" t="s">
        <v>156</v>
      </c>
      <c r="D95" s="97">
        <v>380</v>
      </c>
      <c r="E95" s="97">
        <v>23963560</v>
      </c>
      <c r="F95" s="97">
        <v>412</v>
      </c>
      <c r="G95" s="97">
        <v>13743496</v>
      </c>
      <c r="H95" s="97">
        <v>179</v>
      </c>
      <c r="I95" s="97">
        <v>11288098</v>
      </c>
      <c r="J95" s="97">
        <v>81</v>
      </c>
      <c r="K95" s="97">
        <v>2701998</v>
      </c>
      <c r="L95" s="97">
        <v>0</v>
      </c>
      <c r="M95" s="97">
        <v>0</v>
      </c>
      <c r="N95" s="97">
        <v>0</v>
      </c>
      <c r="O95" s="97">
        <v>0</v>
      </c>
      <c r="P95" s="97">
        <v>17</v>
      </c>
      <c r="Q95" s="97">
        <v>1072054</v>
      </c>
      <c r="R95" s="97">
        <v>4</v>
      </c>
      <c r="S95" s="97">
        <v>133432</v>
      </c>
      <c r="T95" s="97">
        <v>4</v>
      </c>
      <c r="U95" s="97">
        <v>38616</v>
      </c>
      <c r="V95" s="98">
        <v>1077</v>
      </c>
      <c r="W95" s="98">
        <v>52941254</v>
      </c>
    </row>
    <row r="96" spans="1:23" x14ac:dyDescent="0.2">
      <c r="A96">
        <v>6111</v>
      </c>
      <c r="B96" s="94">
        <v>6113</v>
      </c>
      <c r="C96" s="89" t="s">
        <v>157</v>
      </c>
      <c r="D96" s="97">
        <v>246</v>
      </c>
      <c r="E96" s="97">
        <v>15513252</v>
      </c>
      <c r="F96" s="97">
        <v>205</v>
      </c>
      <c r="G96" s="97">
        <v>6838390</v>
      </c>
      <c r="H96" s="97">
        <v>64</v>
      </c>
      <c r="I96" s="97">
        <v>4035968</v>
      </c>
      <c r="J96" s="97">
        <v>38</v>
      </c>
      <c r="K96" s="97">
        <v>1267604</v>
      </c>
      <c r="L96" s="97">
        <v>0</v>
      </c>
      <c r="M96" s="97">
        <v>0</v>
      </c>
      <c r="N96" s="97">
        <v>0</v>
      </c>
      <c r="O96" s="97">
        <v>0</v>
      </c>
      <c r="P96" s="97">
        <v>85</v>
      </c>
      <c r="Q96" s="97">
        <v>5360270</v>
      </c>
      <c r="R96" s="97">
        <v>12</v>
      </c>
      <c r="S96" s="97">
        <v>400296</v>
      </c>
      <c r="T96" s="97">
        <v>0</v>
      </c>
      <c r="U96" s="97">
        <v>0</v>
      </c>
      <c r="V96" s="98">
        <v>650</v>
      </c>
      <c r="W96" s="98">
        <v>33415780</v>
      </c>
    </row>
    <row r="97" spans="1:23" x14ac:dyDescent="0.2">
      <c r="A97">
        <v>6112</v>
      </c>
      <c r="B97" s="94">
        <v>6115</v>
      </c>
      <c r="C97" s="89" t="s">
        <v>158</v>
      </c>
      <c r="D97" s="97">
        <v>884</v>
      </c>
      <c r="E97" s="97">
        <v>55746808</v>
      </c>
      <c r="F97" s="97">
        <v>555</v>
      </c>
      <c r="G97" s="97">
        <v>18513690</v>
      </c>
      <c r="H97" s="97">
        <v>191</v>
      </c>
      <c r="I97" s="97">
        <v>12044842</v>
      </c>
      <c r="J97" s="97">
        <v>113</v>
      </c>
      <c r="K97" s="97">
        <v>3769454</v>
      </c>
      <c r="L97" s="97">
        <v>0</v>
      </c>
      <c r="M97" s="97">
        <v>0</v>
      </c>
      <c r="N97" s="97">
        <v>0</v>
      </c>
      <c r="O97" s="97">
        <v>0</v>
      </c>
      <c r="P97" s="97">
        <v>69</v>
      </c>
      <c r="Q97" s="97">
        <v>4351278</v>
      </c>
      <c r="R97" s="97">
        <v>14</v>
      </c>
      <c r="S97" s="97">
        <v>467012</v>
      </c>
      <c r="T97" s="97">
        <v>2</v>
      </c>
      <c r="U97" s="97">
        <v>82360</v>
      </c>
      <c r="V97" s="98">
        <v>1828</v>
      </c>
      <c r="W97" s="98">
        <v>94975444</v>
      </c>
    </row>
    <row r="98" spans="1:23" x14ac:dyDescent="0.2">
      <c r="A98">
        <v>6113</v>
      </c>
      <c r="B98" s="94">
        <v>6116</v>
      </c>
      <c r="C98" s="89" t="s">
        <v>159</v>
      </c>
      <c r="D98" s="97">
        <v>141</v>
      </c>
      <c r="E98" s="97">
        <v>8891742</v>
      </c>
      <c r="F98" s="97">
        <v>137</v>
      </c>
      <c r="G98" s="97">
        <v>4570046</v>
      </c>
      <c r="H98" s="97">
        <v>150</v>
      </c>
      <c r="I98" s="97">
        <v>9459300</v>
      </c>
      <c r="J98" s="97">
        <v>57</v>
      </c>
      <c r="K98" s="97">
        <v>1901406</v>
      </c>
      <c r="L98" s="97">
        <v>0</v>
      </c>
      <c r="M98" s="97">
        <v>0</v>
      </c>
      <c r="N98" s="97">
        <v>0</v>
      </c>
      <c r="O98" s="97">
        <v>0</v>
      </c>
      <c r="P98" s="97">
        <v>59</v>
      </c>
      <c r="Q98" s="97">
        <v>3720658</v>
      </c>
      <c r="R98" s="97">
        <v>7</v>
      </c>
      <c r="S98" s="97">
        <v>233506</v>
      </c>
      <c r="T98" s="97">
        <v>0</v>
      </c>
      <c r="U98" s="97">
        <v>0</v>
      </c>
      <c r="V98" s="98">
        <v>551</v>
      </c>
      <c r="W98" s="98">
        <v>28776658</v>
      </c>
    </row>
    <row r="99" spans="1:23" x14ac:dyDescent="0.2">
      <c r="A99">
        <v>6114</v>
      </c>
      <c r="B99" s="94">
        <v>6111</v>
      </c>
      <c r="C99" s="89" t="s">
        <v>160</v>
      </c>
      <c r="D99" s="97">
        <v>119</v>
      </c>
      <c r="E99" s="97">
        <v>7504378</v>
      </c>
      <c r="F99" s="97">
        <v>103</v>
      </c>
      <c r="G99" s="97">
        <v>3435874</v>
      </c>
      <c r="H99" s="97">
        <v>62</v>
      </c>
      <c r="I99" s="97">
        <v>3909844</v>
      </c>
      <c r="J99" s="97">
        <v>43</v>
      </c>
      <c r="K99" s="97">
        <v>1434394</v>
      </c>
      <c r="L99" s="97">
        <v>0</v>
      </c>
      <c r="M99" s="97">
        <v>0</v>
      </c>
      <c r="N99" s="97">
        <v>0</v>
      </c>
      <c r="O99" s="97">
        <v>0</v>
      </c>
      <c r="P99" s="97">
        <v>0</v>
      </c>
      <c r="Q99" s="97">
        <v>0</v>
      </c>
      <c r="R99" s="97">
        <v>0</v>
      </c>
      <c r="S99" s="97">
        <v>0</v>
      </c>
      <c r="T99" s="97">
        <v>0</v>
      </c>
      <c r="U99" s="97">
        <v>0</v>
      </c>
      <c r="V99" s="98">
        <v>327</v>
      </c>
      <c r="W99" s="98">
        <v>16284490</v>
      </c>
    </row>
    <row r="100" spans="1:23" x14ac:dyDescent="0.2">
      <c r="A100">
        <v>6115</v>
      </c>
      <c r="B100" s="94">
        <v>6109</v>
      </c>
      <c r="C100" s="89" t="s">
        <v>161</v>
      </c>
      <c r="D100" s="97">
        <v>170</v>
      </c>
      <c r="E100" s="97">
        <v>10720540</v>
      </c>
      <c r="F100" s="97">
        <v>141</v>
      </c>
      <c r="G100" s="97">
        <v>4703478</v>
      </c>
      <c r="H100" s="97">
        <v>59</v>
      </c>
      <c r="I100" s="97">
        <v>3720658</v>
      </c>
      <c r="J100" s="97">
        <v>43</v>
      </c>
      <c r="K100" s="97">
        <v>1434394</v>
      </c>
      <c r="L100" s="97">
        <v>0</v>
      </c>
      <c r="M100" s="97">
        <v>0</v>
      </c>
      <c r="N100" s="97">
        <v>0</v>
      </c>
      <c r="O100" s="97">
        <v>0</v>
      </c>
      <c r="P100" s="97">
        <v>26</v>
      </c>
      <c r="Q100" s="97">
        <v>1639612</v>
      </c>
      <c r="R100" s="97">
        <v>9</v>
      </c>
      <c r="S100" s="97">
        <v>300222</v>
      </c>
      <c r="T100" s="97">
        <v>2</v>
      </c>
      <c r="U100" s="97">
        <v>49012</v>
      </c>
      <c r="V100" s="98">
        <v>450</v>
      </c>
      <c r="W100" s="98">
        <v>22567916</v>
      </c>
    </row>
    <row r="101" spans="1:23" x14ac:dyDescent="0.2">
      <c r="A101">
        <v>6116</v>
      </c>
      <c r="B101" s="94">
        <v>6103</v>
      </c>
      <c r="C101" s="89" t="s">
        <v>162</v>
      </c>
      <c r="D101" s="97">
        <v>79</v>
      </c>
      <c r="E101" s="97">
        <v>4981898</v>
      </c>
      <c r="F101" s="97">
        <v>65</v>
      </c>
      <c r="G101" s="97">
        <v>2168270</v>
      </c>
      <c r="H101" s="97">
        <v>0</v>
      </c>
      <c r="I101" s="97">
        <v>0</v>
      </c>
      <c r="J101" s="97">
        <v>0</v>
      </c>
      <c r="K101" s="97">
        <v>0</v>
      </c>
      <c r="L101" s="97">
        <v>0</v>
      </c>
      <c r="M101" s="97">
        <v>0</v>
      </c>
      <c r="N101" s="97">
        <v>0</v>
      </c>
      <c r="O101" s="97">
        <v>0</v>
      </c>
      <c r="P101" s="97">
        <v>16</v>
      </c>
      <c r="Q101" s="97">
        <v>1008992</v>
      </c>
      <c r="R101" s="97">
        <v>0</v>
      </c>
      <c r="S101" s="97">
        <v>0</v>
      </c>
      <c r="T101" s="97">
        <v>0</v>
      </c>
      <c r="U101" s="97">
        <v>0</v>
      </c>
      <c r="V101" s="98">
        <v>160</v>
      </c>
      <c r="W101" s="98">
        <v>8159160</v>
      </c>
    </row>
    <row r="102" spans="1:23" x14ac:dyDescent="0.2">
      <c r="A102">
        <v>6117</v>
      </c>
      <c r="B102" s="94">
        <v>6114</v>
      </c>
      <c r="C102" s="89" t="s">
        <v>163</v>
      </c>
      <c r="D102" s="97">
        <v>174</v>
      </c>
      <c r="E102" s="97">
        <v>10972788</v>
      </c>
      <c r="F102" s="97">
        <v>124</v>
      </c>
      <c r="G102" s="97">
        <v>4136392</v>
      </c>
      <c r="H102" s="97">
        <v>0</v>
      </c>
      <c r="I102" s="97">
        <v>0</v>
      </c>
      <c r="J102" s="97">
        <v>0</v>
      </c>
      <c r="K102" s="97">
        <v>0</v>
      </c>
      <c r="L102" s="97">
        <v>0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0</v>
      </c>
      <c r="S102" s="97">
        <v>0</v>
      </c>
      <c r="T102" s="97">
        <v>0</v>
      </c>
      <c r="U102" s="97">
        <v>0</v>
      </c>
      <c r="V102" s="98">
        <v>298</v>
      </c>
      <c r="W102" s="98">
        <v>15109180</v>
      </c>
    </row>
    <row r="103" spans="1:23" x14ac:dyDescent="0.2">
      <c r="A103">
        <v>6201</v>
      </c>
      <c r="B103" s="94">
        <v>6301</v>
      </c>
      <c r="C103" s="89" t="s">
        <v>164</v>
      </c>
      <c r="D103" s="97">
        <v>0</v>
      </c>
      <c r="E103" s="97">
        <v>0</v>
      </c>
      <c r="F103" s="97">
        <v>0</v>
      </c>
      <c r="G103" s="97">
        <v>0</v>
      </c>
      <c r="H103" s="97">
        <v>167</v>
      </c>
      <c r="I103" s="97">
        <v>10531354</v>
      </c>
      <c r="J103" s="97">
        <v>159</v>
      </c>
      <c r="K103" s="97">
        <v>5303922</v>
      </c>
      <c r="L103" s="97">
        <v>0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0</v>
      </c>
      <c r="S103" s="97">
        <v>0</v>
      </c>
      <c r="T103" s="97">
        <v>0</v>
      </c>
      <c r="U103" s="97">
        <v>0</v>
      </c>
      <c r="V103" s="98">
        <v>326</v>
      </c>
      <c r="W103" s="98">
        <v>15835276</v>
      </c>
    </row>
    <row r="104" spans="1:23" x14ac:dyDescent="0.2">
      <c r="A104">
        <v>6202</v>
      </c>
      <c r="B104" s="94">
        <v>6303</v>
      </c>
      <c r="C104" s="89" t="s">
        <v>165</v>
      </c>
      <c r="D104" s="97">
        <v>0</v>
      </c>
      <c r="E104" s="97">
        <v>0</v>
      </c>
      <c r="F104" s="97">
        <v>0</v>
      </c>
      <c r="G104" s="97">
        <v>0</v>
      </c>
      <c r="H104" s="97">
        <v>61</v>
      </c>
      <c r="I104" s="97">
        <v>3846782</v>
      </c>
      <c r="J104" s="97">
        <v>34</v>
      </c>
      <c r="K104" s="97">
        <v>1134172</v>
      </c>
      <c r="L104" s="97">
        <v>0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0</v>
      </c>
      <c r="S104" s="97">
        <v>0</v>
      </c>
      <c r="T104" s="97">
        <v>0</v>
      </c>
      <c r="U104" s="97">
        <v>0</v>
      </c>
      <c r="V104" s="98">
        <v>95</v>
      </c>
      <c r="W104" s="98">
        <v>4980954</v>
      </c>
    </row>
    <row r="105" spans="1:23" x14ac:dyDescent="0.2">
      <c r="A105">
        <v>6203</v>
      </c>
      <c r="B105" s="94">
        <v>6305</v>
      </c>
      <c r="C105" s="89" t="s">
        <v>166</v>
      </c>
      <c r="D105" s="97">
        <v>0</v>
      </c>
      <c r="E105" s="97">
        <v>0</v>
      </c>
      <c r="F105" s="97">
        <v>0</v>
      </c>
      <c r="G105" s="97">
        <v>0</v>
      </c>
      <c r="H105" s="97">
        <v>47</v>
      </c>
      <c r="I105" s="97">
        <v>2963914</v>
      </c>
      <c r="J105" s="97">
        <v>17</v>
      </c>
      <c r="K105" s="97">
        <v>567086</v>
      </c>
      <c r="L105" s="97">
        <v>0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0</v>
      </c>
      <c r="S105" s="97">
        <v>0</v>
      </c>
      <c r="T105" s="97">
        <v>0</v>
      </c>
      <c r="U105" s="97">
        <v>0</v>
      </c>
      <c r="V105" s="98">
        <v>64</v>
      </c>
      <c r="W105" s="98">
        <v>3531000</v>
      </c>
    </row>
    <row r="106" spans="1:23" x14ac:dyDescent="0.2">
      <c r="A106">
        <v>6204</v>
      </c>
      <c r="B106" s="94">
        <v>6308</v>
      </c>
      <c r="C106" s="89" t="s">
        <v>167</v>
      </c>
      <c r="D106" s="97">
        <v>0</v>
      </c>
      <c r="E106" s="97">
        <v>0</v>
      </c>
      <c r="F106" s="97">
        <v>0</v>
      </c>
      <c r="G106" s="97">
        <v>0</v>
      </c>
      <c r="H106" s="97">
        <v>48</v>
      </c>
      <c r="I106" s="97">
        <v>3026976</v>
      </c>
      <c r="J106" s="97">
        <v>24</v>
      </c>
      <c r="K106" s="97">
        <v>800592</v>
      </c>
      <c r="L106" s="97">
        <v>0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0</v>
      </c>
      <c r="S106" s="97">
        <v>0</v>
      </c>
      <c r="T106" s="97">
        <v>0</v>
      </c>
      <c r="U106" s="97">
        <v>0</v>
      </c>
      <c r="V106" s="98">
        <v>72</v>
      </c>
      <c r="W106" s="98">
        <v>3827568</v>
      </c>
    </row>
    <row r="107" spans="1:23" x14ac:dyDescent="0.2">
      <c r="A107">
        <v>6205</v>
      </c>
      <c r="B107" s="94">
        <v>6310</v>
      </c>
      <c r="C107" s="89" t="s">
        <v>168</v>
      </c>
      <c r="D107" s="97">
        <v>422</v>
      </c>
      <c r="E107" s="97">
        <v>26612164</v>
      </c>
      <c r="F107" s="97">
        <v>372</v>
      </c>
      <c r="G107" s="97">
        <v>12409176</v>
      </c>
      <c r="H107" s="97">
        <v>237</v>
      </c>
      <c r="I107" s="97">
        <v>14945694</v>
      </c>
      <c r="J107" s="97">
        <v>118</v>
      </c>
      <c r="K107" s="97">
        <v>3936244</v>
      </c>
      <c r="L107" s="97">
        <v>0</v>
      </c>
      <c r="M107" s="97">
        <v>0</v>
      </c>
      <c r="N107" s="97">
        <v>0</v>
      </c>
      <c r="O107" s="97">
        <v>0</v>
      </c>
      <c r="P107" s="97">
        <v>62</v>
      </c>
      <c r="Q107" s="97">
        <v>3909844</v>
      </c>
      <c r="R107" s="97">
        <v>5</v>
      </c>
      <c r="S107" s="97">
        <v>166790</v>
      </c>
      <c r="T107" s="97">
        <v>0</v>
      </c>
      <c r="U107" s="97">
        <v>0</v>
      </c>
      <c r="V107" s="98">
        <v>1216</v>
      </c>
      <c r="W107" s="98">
        <v>61979912</v>
      </c>
    </row>
    <row r="108" spans="1:23" x14ac:dyDescent="0.2">
      <c r="A108">
        <v>6206</v>
      </c>
      <c r="B108" s="94">
        <v>6304</v>
      </c>
      <c r="C108" s="89" t="s">
        <v>169</v>
      </c>
      <c r="D108" s="97">
        <v>134</v>
      </c>
      <c r="E108" s="97">
        <v>8450308</v>
      </c>
      <c r="F108" s="97">
        <v>79</v>
      </c>
      <c r="G108" s="97">
        <v>2635282</v>
      </c>
      <c r="H108" s="97">
        <v>18</v>
      </c>
      <c r="I108" s="97">
        <v>1135116</v>
      </c>
      <c r="J108" s="97">
        <v>13</v>
      </c>
      <c r="K108" s="97">
        <v>433654</v>
      </c>
      <c r="L108" s="97">
        <v>0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0</v>
      </c>
      <c r="S108" s="97">
        <v>0</v>
      </c>
      <c r="T108" s="97">
        <v>0</v>
      </c>
      <c r="U108" s="97">
        <v>0</v>
      </c>
      <c r="V108" s="98">
        <v>244</v>
      </c>
      <c r="W108" s="98">
        <v>12654360</v>
      </c>
    </row>
    <row r="109" spans="1:23" x14ac:dyDescent="0.2">
      <c r="A109">
        <v>6207</v>
      </c>
      <c r="B109" s="94">
        <v>6306</v>
      </c>
      <c r="C109" s="89" t="s">
        <v>170</v>
      </c>
      <c r="D109" s="97">
        <v>142</v>
      </c>
      <c r="E109" s="97">
        <v>8954804</v>
      </c>
      <c r="F109" s="97">
        <v>105</v>
      </c>
      <c r="G109" s="97">
        <v>3502590</v>
      </c>
      <c r="H109" s="97">
        <v>66</v>
      </c>
      <c r="I109" s="97">
        <v>4162092</v>
      </c>
      <c r="J109" s="97">
        <v>27</v>
      </c>
      <c r="K109" s="97">
        <v>900666</v>
      </c>
      <c r="L109" s="97">
        <v>0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0</v>
      </c>
      <c r="S109" s="97">
        <v>0</v>
      </c>
      <c r="T109" s="97">
        <v>0</v>
      </c>
      <c r="U109" s="97">
        <v>0</v>
      </c>
      <c r="V109" s="98">
        <v>340</v>
      </c>
      <c r="W109" s="98">
        <v>17520152</v>
      </c>
    </row>
    <row r="110" spans="1:23" x14ac:dyDescent="0.2">
      <c r="A110">
        <v>6208</v>
      </c>
      <c r="B110" s="94">
        <v>6307</v>
      </c>
      <c r="C110" s="89" t="s">
        <v>171</v>
      </c>
      <c r="D110" s="97">
        <v>170</v>
      </c>
      <c r="E110" s="97">
        <v>10720540</v>
      </c>
      <c r="F110" s="97">
        <v>121</v>
      </c>
      <c r="G110" s="97">
        <v>4036318</v>
      </c>
      <c r="H110" s="97">
        <v>90</v>
      </c>
      <c r="I110" s="97">
        <v>5675580</v>
      </c>
      <c r="J110" s="97">
        <v>30</v>
      </c>
      <c r="K110" s="97">
        <v>1000740</v>
      </c>
      <c r="L110" s="97">
        <v>0</v>
      </c>
      <c r="M110" s="97">
        <v>0</v>
      </c>
      <c r="N110" s="97">
        <v>0</v>
      </c>
      <c r="O110" s="97">
        <v>0</v>
      </c>
      <c r="P110" s="97">
        <v>33</v>
      </c>
      <c r="Q110" s="97">
        <v>2081046</v>
      </c>
      <c r="R110" s="97">
        <v>7</v>
      </c>
      <c r="S110" s="97">
        <v>233506</v>
      </c>
      <c r="T110" s="97">
        <v>0</v>
      </c>
      <c r="U110" s="97">
        <v>0</v>
      </c>
      <c r="V110" s="98">
        <v>451</v>
      </c>
      <c r="W110" s="98">
        <v>23747730</v>
      </c>
    </row>
    <row r="111" spans="1:23" x14ac:dyDescent="0.2">
      <c r="A111">
        <v>6209</v>
      </c>
      <c r="B111" s="94">
        <v>6302</v>
      </c>
      <c r="C111" s="89" t="s">
        <v>172</v>
      </c>
      <c r="D111" s="97">
        <v>265</v>
      </c>
      <c r="E111" s="97">
        <v>16711430</v>
      </c>
      <c r="F111" s="97">
        <v>200</v>
      </c>
      <c r="G111" s="97">
        <v>6671600</v>
      </c>
      <c r="H111" s="97">
        <v>79</v>
      </c>
      <c r="I111" s="97">
        <v>4981898</v>
      </c>
      <c r="J111" s="97">
        <v>16</v>
      </c>
      <c r="K111" s="97">
        <v>533728</v>
      </c>
      <c r="L111" s="97">
        <v>0</v>
      </c>
      <c r="M111" s="97">
        <v>0</v>
      </c>
      <c r="N111" s="97">
        <v>0</v>
      </c>
      <c r="O111" s="97">
        <v>0</v>
      </c>
      <c r="P111" s="97">
        <v>0</v>
      </c>
      <c r="Q111" s="97">
        <v>0</v>
      </c>
      <c r="R111" s="97">
        <v>0</v>
      </c>
      <c r="S111" s="97">
        <v>0</v>
      </c>
      <c r="T111" s="97">
        <v>0</v>
      </c>
      <c r="U111" s="97">
        <v>0</v>
      </c>
      <c r="V111" s="98">
        <v>560</v>
      </c>
      <c r="W111" s="98">
        <v>28898656</v>
      </c>
    </row>
    <row r="112" spans="1:23" x14ac:dyDescent="0.2">
      <c r="A112">
        <v>6214</v>
      </c>
      <c r="B112" s="94">
        <v>6309</v>
      </c>
      <c r="C112" s="89" t="s">
        <v>173</v>
      </c>
      <c r="D112" s="97">
        <v>52</v>
      </c>
      <c r="E112" s="97">
        <v>3279224</v>
      </c>
      <c r="F112" s="97">
        <v>28</v>
      </c>
      <c r="G112" s="97">
        <v>934024</v>
      </c>
      <c r="H112" s="97">
        <v>38</v>
      </c>
      <c r="I112" s="97">
        <v>2396356</v>
      </c>
      <c r="J112" s="97">
        <v>6</v>
      </c>
      <c r="K112" s="97">
        <v>200148</v>
      </c>
      <c r="L112" s="97">
        <v>0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v>0</v>
      </c>
      <c r="U112" s="97">
        <v>0</v>
      </c>
      <c r="V112" s="98">
        <v>124</v>
      </c>
      <c r="W112" s="98">
        <v>6809752</v>
      </c>
    </row>
    <row r="113" spans="1:23" x14ac:dyDescent="0.2">
      <c r="A113">
        <v>6301</v>
      </c>
      <c r="B113" s="94">
        <v>6201</v>
      </c>
      <c r="C113" s="89" t="s">
        <v>174</v>
      </c>
      <c r="D113" s="97">
        <v>265</v>
      </c>
      <c r="E113" s="97">
        <v>16711430</v>
      </c>
      <c r="F113" s="97">
        <v>159</v>
      </c>
      <c r="G113" s="97">
        <v>5303922</v>
      </c>
      <c r="H113" s="97">
        <v>27</v>
      </c>
      <c r="I113" s="97">
        <v>1702674</v>
      </c>
      <c r="J113" s="97">
        <v>10</v>
      </c>
      <c r="K113" s="97">
        <v>333580</v>
      </c>
      <c r="L113" s="97">
        <v>0</v>
      </c>
      <c r="M113" s="97">
        <v>0</v>
      </c>
      <c r="N113" s="97">
        <v>0</v>
      </c>
      <c r="O113" s="97">
        <v>0</v>
      </c>
      <c r="P113" s="97">
        <v>16</v>
      </c>
      <c r="Q113" s="97">
        <v>1008992</v>
      </c>
      <c r="R113" s="97">
        <v>4</v>
      </c>
      <c r="S113" s="97">
        <v>133432</v>
      </c>
      <c r="T113" s="97">
        <v>2</v>
      </c>
      <c r="U113" s="97">
        <v>78716</v>
      </c>
      <c r="V113" s="98">
        <v>483</v>
      </c>
      <c r="W113" s="98">
        <v>25272746</v>
      </c>
    </row>
    <row r="114" spans="1:23" x14ac:dyDescent="0.2">
      <c r="A114">
        <v>6302</v>
      </c>
      <c r="B114" s="94">
        <v>6205</v>
      </c>
      <c r="C114" s="89" t="s">
        <v>175</v>
      </c>
      <c r="D114" s="97">
        <v>138</v>
      </c>
      <c r="E114" s="97">
        <v>8702556</v>
      </c>
      <c r="F114" s="97">
        <v>94</v>
      </c>
      <c r="G114" s="97">
        <v>3135652</v>
      </c>
      <c r="H114" s="97">
        <v>69</v>
      </c>
      <c r="I114" s="97">
        <v>4351278</v>
      </c>
      <c r="J114" s="97">
        <v>24</v>
      </c>
      <c r="K114" s="97">
        <v>800592</v>
      </c>
      <c r="L114" s="97">
        <v>0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0</v>
      </c>
      <c r="S114" s="97">
        <v>0</v>
      </c>
      <c r="T114" s="97">
        <v>0</v>
      </c>
      <c r="U114" s="97">
        <v>0</v>
      </c>
      <c r="V114" s="98">
        <v>325</v>
      </c>
      <c r="W114" s="98">
        <v>16990078</v>
      </c>
    </row>
    <row r="115" spans="1:23" x14ac:dyDescent="0.2">
      <c r="A115">
        <v>6303</v>
      </c>
      <c r="B115" s="94">
        <v>6203</v>
      </c>
      <c r="C115" s="89" t="s">
        <v>176</v>
      </c>
      <c r="D115" s="97">
        <v>96</v>
      </c>
      <c r="E115" s="97">
        <v>6053952</v>
      </c>
      <c r="F115" s="97">
        <v>85</v>
      </c>
      <c r="G115" s="97">
        <v>2835430</v>
      </c>
      <c r="H115" s="97">
        <v>42</v>
      </c>
      <c r="I115" s="97">
        <v>2648604</v>
      </c>
      <c r="J115" s="97">
        <v>3</v>
      </c>
      <c r="K115" s="97">
        <v>100074</v>
      </c>
      <c r="L115" s="97">
        <v>0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0</v>
      </c>
      <c r="S115" s="97">
        <v>0</v>
      </c>
      <c r="T115" s="97">
        <v>0</v>
      </c>
      <c r="U115" s="97">
        <v>0</v>
      </c>
      <c r="V115" s="98">
        <v>226</v>
      </c>
      <c r="W115" s="98">
        <v>11638060</v>
      </c>
    </row>
    <row r="116" spans="1:23" x14ac:dyDescent="0.2">
      <c r="A116">
        <v>6304</v>
      </c>
      <c r="B116" s="94">
        <v>6202</v>
      </c>
      <c r="C116" s="89" t="s">
        <v>177</v>
      </c>
      <c r="D116" s="97">
        <v>50</v>
      </c>
      <c r="E116" s="97">
        <v>3153100</v>
      </c>
      <c r="F116" s="97">
        <v>32</v>
      </c>
      <c r="G116" s="97">
        <v>1067456</v>
      </c>
      <c r="H116" s="97">
        <v>27</v>
      </c>
      <c r="I116" s="97">
        <v>1702674</v>
      </c>
      <c r="J116" s="97">
        <v>16</v>
      </c>
      <c r="K116" s="97">
        <v>533728</v>
      </c>
      <c r="L116" s="97">
        <v>0</v>
      </c>
      <c r="M116" s="97">
        <v>0</v>
      </c>
      <c r="N116" s="97">
        <v>0</v>
      </c>
      <c r="O116" s="97">
        <v>0</v>
      </c>
      <c r="P116" s="97">
        <v>6</v>
      </c>
      <c r="Q116" s="97">
        <v>378372</v>
      </c>
      <c r="R116" s="97">
        <v>1</v>
      </c>
      <c r="S116" s="97">
        <v>33358</v>
      </c>
      <c r="T116" s="97">
        <v>0</v>
      </c>
      <c r="U116" s="97">
        <v>0</v>
      </c>
      <c r="V116" s="98">
        <v>132</v>
      </c>
      <c r="W116" s="98">
        <v>6868688</v>
      </c>
    </row>
    <row r="117" spans="1:23" x14ac:dyDescent="0.2">
      <c r="A117">
        <v>6305</v>
      </c>
      <c r="B117" s="94">
        <v>6204</v>
      </c>
      <c r="C117" s="89" t="s">
        <v>178</v>
      </c>
      <c r="D117" s="97">
        <v>167</v>
      </c>
      <c r="E117" s="97">
        <v>10531354</v>
      </c>
      <c r="F117" s="97">
        <v>89</v>
      </c>
      <c r="G117" s="97">
        <v>2968862</v>
      </c>
      <c r="H117" s="97">
        <v>31</v>
      </c>
      <c r="I117" s="97">
        <v>1954922</v>
      </c>
      <c r="J117" s="97">
        <v>14</v>
      </c>
      <c r="K117" s="97">
        <v>467012</v>
      </c>
      <c r="L117" s="97">
        <v>0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0</v>
      </c>
      <c r="S117" s="97">
        <v>0</v>
      </c>
      <c r="T117" s="97">
        <v>0</v>
      </c>
      <c r="U117" s="97">
        <v>0</v>
      </c>
      <c r="V117" s="98">
        <v>301</v>
      </c>
      <c r="W117" s="98">
        <v>15922150</v>
      </c>
    </row>
    <row r="118" spans="1:23" x14ac:dyDescent="0.2">
      <c r="A118">
        <v>6306</v>
      </c>
      <c r="B118" s="94">
        <v>6206</v>
      </c>
      <c r="C118" s="89" t="s">
        <v>179</v>
      </c>
      <c r="D118" s="97">
        <v>101</v>
      </c>
      <c r="E118" s="97">
        <v>6369262</v>
      </c>
      <c r="F118" s="97">
        <v>87</v>
      </c>
      <c r="G118" s="97">
        <v>2902146</v>
      </c>
      <c r="H118" s="97">
        <v>64</v>
      </c>
      <c r="I118" s="97">
        <v>4035968</v>
      </c>
      <c r="J118" s="97">
        <v>18</v>
      </c>
      <c r="K118" s="97">
        <v>600444</v>
      </c>
      <c r="L118" s="97">
        <v>0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0</v>
      </c>
      <c r="S118" s="97">
        <v>0</v>
      </c>
      <c r="T118" s="97">
        <v>0</v>
      </c>
      <c r="U118" s="97">
        <v>0</v>
      </c>
      <c r="V118" s="98">
        <v>270</v>
      </c>
      <c r="W118" s="98">
        <v>13907820</v>
      </c>
    </row>
    <row r="119" spans="1:23" x14ac:dyDescent="0.2">
      <c r="A119">
        <v>7101</v>
      </c>
      <c r="B119" s="94">
        <v>7301</v>
      </c>
      <c r="C119" s="89" t="s">
        <v>180</v>
      </c>
      <c r="D119" s="97">
        <v>1296</v>
      </c>
      <c r="E119" s="97">
        <v>81728352</v>
      </c>
      <c r="F119" s="97">
        <v>877</v>
      </c>
      <c r="G119" s="97">
        <v>29254966</v>
      </c>
      <c r="H119" s="97">
        <v>615</v>
      </c>
      <c r="I119" s="97">
        <v>38783130</v>
      </c>
      <c r="J119" s="97">
        <v>374</v>
      </c>
      <c r="K119" s="97">
        <v>12475892</v>
      </c>
      <c r="L119" s="97">
        <v>17</v>
      </c>
      <c r="M119" s="97">
        <v>1072054</v>
      </c>
      <c r="N119" s="97">
        <v>8</v>
      </c>
      <c r="O119" s="97">
        <v>266864</v>
      </c>
      <c r="P119" s="97">
        <v>0</v>
      </c>
      <c r="Q119" s="97">
        <v>0</v>
      </c>
      <c r="R119" s="97">
        <v>0</v>
      </c>
      <c r="S119" s="97">
        <v>0</v>
      </c>
      <c r="T119" s="97">
        <v>2</v>
      </c>
      <c r="U119" s="97">
        <v>19308</v>
      </c>
      <c r="V119" s="98">
        <v>3189</v>
      </c>
      <c r="W119" s="98">
        <v>163600566</v>
      </c>
    </row>
    <row r="120" spans="1:23" x14ac:dyDescent="0.2">
      <c r="A120">
        <v>7102</v>
      </c>
      <c r="B120" s="94">
        <v>7308</v>
      </c>
      <c r="C120" s="89" t="s">
        <v>181</v>
      </c>
      <c r="D120" s="97">
        <v>388</v>
      </c>
      <c r="E120" s="97">
        <v>24468056</v>
      </c>
      <c r="F120" s="97">
        <v>269</v>
      </c>
      <c r="G120" s="97">
        <v>8973302</v>
      </c>
      <c r="H120" s="97">
        <v>59</v>
      </c>
      <c r="I120" s="97">
        <v>3720658</v>
      </c>
      <c r="J120" s="97">
        <v>51</v>
      </c>
      <c r="K120" s="97">
        <v>1701258</v>
      </c>
      <c r="L120" s="97">
        <v>0</v>
      </c>
      <c r="M120" s="97">
        <v>0</v>
      </c>
      <c r="N120" s="97">
        <v>0</v>
      </c>
      <c r="O120" s="97">
        <v>0</v>
      </c>
      <c r="P120" s="97">
        <v>59</v>
      </c>
      <c r="Q120" s="97">
        <v>3720658</v>
      </c>
      <c r="R120" s="97">
        <v>13</v>
      </c>
      <c r="S120" s="97">
        <v>433654</v>
      </c>
      <c r="T120" s="97">
        <v>0</v>
      </c>
      <c r="U120" s="97">
        <v>0</v>
      </c>
      <c r="V120" s="98">
        <v>839</v>
      </c>
      <c r="W120" s="98">
        <v>43017586</v>
      </c>
    </row>
    <row r="121" spans="1:23" x14ac:dyDescent="0.2">
      <c r="A121">
        <v>7103</v>
      </c>
      <c r="B121" s="94">
        <v>7306</v>
      </c>
      <c r="C121" s="89" t="s">
        <v>182</v>
      </c>
      <c r="D121" s="97">
        <v>250</v>
      </c>
      <c r="E121" s="97">
        <v>15765500</v>
      </c>
      <c r="F121" s="97">
        <v>156</v>
      </c>
      <c r="G121" s="97">
        <v>5203848</v>
      </c>
      <c r="H121" s="97">
        <v>80</v>
      </c>
      <c r="I121" s="97">
        <v>5044960</v>
      </c>
      <c r="J121" s="97">
        <v>57</v>
      </c>
      <c r="K121" s="97">
        <v>1901406</v>
      </c>
      <c r="L121" s="97">
        <v>0</v>
      </c>
      <c r="M121" s="97">
        <v>0</v>
      </c>
      <c r="N121" s="97">
        <v>0</v>
      </c>
      <c r="O121" s="97">
        <v>0</v>
      </c>
      <c r="P121" s="97">
        <v>29</v>
      </c>
      <c r="Q121" s="97">
        <v>1828798</v>
      </c>
      <c r="R121" s="97">
        <v>6</v>
      </c>
      <c r="S121" s="97">
        <v>200148</v>
      </c>
      <c r="T121" s="97">
        <v>1</v>
      </c>
      <c r="U121" s="97">
        <v>63062</v>
      </c>
      <c r="V121" s="98">
        <v>579</v>
      </c>
      <c r="W121" s="98">
        <v>30007722</v>
      </c>
    </row>
    <row r="122" spans="1:23" x14ac:dyDescent="0.2">
      <c r="A122">
        <v>7104</v>
      </c>
      <c r="B122" s="94">
        <v>7305</v>
      </c>
      <c r="C122" s="89" t="s">
        <v>183</v>
      </c>
      <c r="D122" s="97">
        <v>131</v>
      </c>
      <c r="E122" s="97">
        <v>8261122</v>
      </c>
      <c r="F122" s="97">
        <v>99</v>
      </c>
      <c r="G122" s="97">
        <v>3302442</v>
      </c>
      <c r="H122" s="97">
        <v>72</v>
      </c>
      <c r="I122" s="97">
        <v>4540464</v>
      </c>
      <c r="J122" s="97">
        <v>40</v>
      </c>
      <c r="K122" s="97">
        <v>1334320</v>
      </c>
      <c r="L122" s="97">
        <v>0</v>
      </c>
      <c r="M122" s="97">
        <v>0</v>
      </c>
      <c r="N122" s="97">
        <v>0</v>
      </c>
      <c r="O122" s="97">
        <v>0</v>
      </c>
      <c r="P122" s="97">
        <v>16</v>
      </c>
      <c r="Q122" s="97">
        <v>1008992</v>
      </c>
      <c r="R122" s="97">
        <v>7</v>
      </c>
      <c r="S122" s="97">
        <v>233506</v>
      </c>
      <c r="T122" s="97">
        <v>0</v>
      </c>
      <c r="U122" s="97">
        <v>0</v>
      </c>
      <c r="V122" s="98">
        <v>365</v>
      </c>
      <c r="W122" s="98">
        <v>18680846</v>
      </c>
    </row>
    <row r="123" spans="1:23" x14ac:dyDescent="0.2">
      <c r="A123">
        <v>7105</v>
      </c>
      <c r="B123" s="94">
        <v>7303</v>
      </c>
      <c r="C123" s="89" t="s">
        <v>184</v>
      </c>
      <c r="D123" s="97">
        <v>107</v>
      </c>
      <c r="E123" s="97">
        <v>6747634</v>
      </c>
      <c r="F123" s="97">
        <v>109</v>
      </c>
      <c r="G123" s="97">
        <v>3636022</v>
      </c>
      <c r="H123" s="97">
        <v>0</v>
      </c>
      <c r="I123" s="97">
        <v>0</v>
      </c>
      <c r="J123" s="97">
        <v>0</v>
      </c>
      <c r="K123" s="97">
        <v>0</v>
      </c>
      <c r="L123" s="97">
        <v>0</v>
      </c>
      <c r="M123" s="97">
        <v>0</v>
      </c>
      <c r="N123" s="97">
        <v>0</v>
      </c>
      <c r="O123" s="97">
        <v>0</v>
      </c>
      <c r="P123" s="97">
        <v>25</v>
      </c>
      <c r="Q123" s="97">
        <v>1576550</v>
      </c>
      <c r="R123" s="97">
        <v>4</v>
      </c>
      <c r="S123" s="97">
        <v>133432</v>
      </c>
      <c r="T123" s="97">
        <v>0</v>
      </c>
      <c r="U123" s="97">
        <v>0</v>
      </c>
      <c r="V123" s="98">
        <v>245</v>
      </c>
      <c r="W123" s="98">
        <v>12093638</v>
      </c>
    </row>
    <row r="124" spans="1:23" x14ac:dyDescent="0.2">
      <c r="A124">
        <v>7106</v>
      </c>
      <c r="B124" s="94">
        <v>7309</v>
      </c>
      <c r="C124" s="89" t="s">
        <v>185</v>
      </c>
      <c r="D124" s="97">
        <v>83</v>
      </c>
      <c r="E124" s="97">
        <v>5234146</v>
      </c>
      <c r="F124" s="97">
        <v>73</v>
      </c>
      <c r="G124" s="97">
        <v>2435134</v>
      </c>
      <c r="H124" s="97">
        <v>23</v>
      </c>
      <c r="I124" s="97">
        <v>1450426</v>
      </c>
      <c r="J124" s="97">
        <v>35</v>
      </c>
      <c r="K124" s="97">
        <v>1167530</v>
      </c>
      <c r="L124" s="97">
        <v>0</v>
      </c>
      <c r="M124" s="97">
        <v>0</v>
      </c>
      <c r="N124" s="97">
        <v>0</v>
      </c>
      <c r="O124" s="97">
        <v>0</v>
      </c>
      <c r="P124" s="97">
        <v>7</v>
      </c>
      <c r="Q124" s="97">
        <v>441434</v>
      </c>
      <c r="R124" s="97">
        <v>1</v>
      </c>
      <c r="S124" s="97">
        <v>33358</v>
      </c>
      <c r="T124" s="97">
        <v>0</v>
      </c>
      <c r="U124" s="97">
        <v>0</v>
      </c>
      <c r="V124" s="98">
        <v>222</v>
      </c>
      <c r="W124" s="98">
        <v>10762028</v>
      </c>
    </row>
    <row r="125" spans="1:23" x14ac:dyDescent="0.2">
      <c r="A125">
        <v>7107</v>
      </c>
      <c r="B125" s="94">
        <v>7302</v>
      </c>
      <c r="C125" s="89" t="s">
        <v>186</v>
      </c>
      <c r="D125" s="97">
        <v>146</v>
      </c>
      <c r="E125" s="97">
        <v>9207052</v>
      </c>
      <c r="F125" s="97">
        <v>166</v>
      </c>
      <c r="G125" s="97">
        <v>5537428</v>
      </c>
      <c r="H125" s="97">
        <v>19</v>
      </c>
      <c r="I125" s="97">
        <v>1198178</v>
      </c>
      <c r="J125" s="97">
        <v>16</v>
      </c>
      <c r="K125" s="97">
        <v>533728</v>
      </c>
      <c r="L125" s="97">
        <v>0</v>
      </c>
      <c r="M125" s="97">
        <v>0</v>
      </c>
      <c r="N125" s="97">
        <v>0</v>
      </c>
      <c r="O125" s="97">
        <v>0</v>
      </c>
      <c r="P125" s="97">
        <v>37</v>
      </c>
      <c r="Q125" s="97">
        <v>2333294</v>
      </c>
      <c r="R125" s="97">
        <v>3</v>
      </c>
      <c r="S125" s="97">
        <v>100074</v>
      </c>
      <c r="T125" s="97">
        <v>0</v>
      </c>
      <c r="U125" s="97">
        <v>0</v>
      </c>
      <c r="V125" s="98">
        <v>387</v>
      </c>
      <c r="W125" s="98">
        <v>18909754</v>
      </c>
    </row>
    <row r="126" spans="1:23" x14ac:dyDescent="0.2">
      <c r="A126">
        <v>7108</v>
      </c>
      <c r="B126" s="94">
        <v>7304</v>
      </c>
      <c r="C126" s="89" t="s">
        <v>187</v>
      </c>
      <c r="D126" s="97">
        <v>430</v>
      </c>
      <c r="E126" s="97">
        <v>27116660</v>
      </c>
      <c r="F126" s="97">
        <v>373</v>
      </c>
      <c r="G126" s="97">
        <v>12442534</v>
      </c>
      <c r="H126" s="97">
        <v>118</v>
      </c>
      <c r="I126" s="97">
        <v>7441316</v>
      </c>
      <c r="J126" s="97">
        <v>87</v>
      </c>
      <c r="K126" s="97">
        <v>2902146</v>
      </c>
      <c r="L126" s="97">
        <v>0</v>
      </c>
      <c r="M126" s="97">
        <v>0</v>
      </c>
      <c r="N126" s="97">
        <v>0</v>
      </c>
      <c r="O126" s="97">
        <v>0</v>
      </c>
      <c r="P126" s="97">
        <v>112</v>
      </c>
      <c r="Q126" s="97">
        <v>7062944</v>
      </c>
      <c r="R126" s="97">
        <v>17</v>
      </c>
      <c r="S126" s="97">
        <v>567086</v>
      </c>
      <c r="T126" s="97">
        <v>0</v>
      </c>
      <c r="U126" s="97">
        <v>0</v>
      </c>
      <c r="V126" s="98">
        <v>1137</v>
      </c>
      <c r="W126" s="98">
        <v>57532686</v>
      </c>
    </row>
    <row r="127" spans="1:23" x14ac:dyDescent="0.2">
      <c r="A127">
        <v>7109</v>
      </c>
      <c r="B127" s="94">
        <v>7307</v>
      </c>
      <c r="C127" s="89" t="s">
        <v>188</v>
      </c>
      <c r="D127" s="97">
        <v>248</v>
      </c>
      <c r="E127" s="97">
        <v>15639376</v>
      </c>
      <c r="F127" s="97">
        <v>174</v>
      </c>
      <c r="G127" s="97">
        <v>5804292</v>
      </c>
      <c r="H127" s="97">
        <v>118</v>
      </c>
      <c r="I127" s="97">
        <v>7441316</v>
      </c>
      <c r="J127" s="97">
        <v>64</v>
      </c>
      <c r="K127" s="97">
        <v>2134912</v>
      </c>
      <c r="L127" s="97">
        <v>0</v>
      </c>
      <c r="M127" s="97">
        <v>0</v>
      </c>
      <c r="N127" s="97">
        <v>0</v>
      </c>
      <c r="O127" s="97">
        <v>0</v>
      </c>
      <c r="P127" s="97">
        <v>62</v>
      </c>
      <c r="Q127" s="97">
        <v>3909844</v>
      </c>
      <c r="R127" s="97">
        <v>11</v>
      </c>
      <c r="S127" s="97">
        <v>366938</v>
      </c>
      <c r="T127" s="97">
        <v>0</v>
      </c>
      <c r="U127" s="97">
        <v>0</v>
      </c>
      <c r="V127" s="98">
        <v>677</v>
      </c>
      <c r="W127" s="98">
        <v>35296678</v>
      </c>
    </row>
    <row r="128" spans="1:23" x14ac:dyDescent="0.2">
      <c r="A128">
        <v>7201</v>
      </c>
      <c r="B128" s="94">
        <v>7101</v>
      </c>
      <c r="C128" s="89" t="s">
        <v>189</v>
      </c>
      <c r="D128" s="97">
        <v>2020</v>
      </c>
      <c r="E128" s="97">
        <v>127385240</v>
      </c>
      <c r="F128" s="97">
        <v>1538</v>
      </c>
      <c r="G128" s="97">
        <v>51304604</v>
      </c>
      <c r="H128" s="97">
        <v>644</v>
      </c>
      <c r="I128" s="97">
        <v>40611928</v>
      </c>
      <c r="J128" s="97">
        <v>530</v>
      </c>
      <c r="K128" s="97">
        <v>17679740</v>
      </c>
      <c r="L128" s="97">
        <v>47</v>
      </c>
      <c r="M128" s="97">
        <v>2963914</v>
      </c>
      <c r="N128" s="97">
        <v>1</v>
      </c>
      <c r="O128" s="97">
        <v>33358</v>
      </c>
      <c r="P128" s="97">
        <v>114</v>
      </c>
      <c r="Q128" s="97">
        <v>7189068</v>
      </c>
      <c r="R128" s="97">
        <v>37</v>
      </c>
      <c r="S128" s="97">
        <v>1234246</v>
      </c>
      <c r="T128" s="97">
        <v>0</v>
      </c>
      <c r="U128" s="97">
        <v>0</v>
      </c>
      <c r="V128" s="98">
        <v>4931</v>
      </c>
      <c r="W128" s="98">
        <v>248402098</v>
      </c>
    </row>
    <row r="129" spans="1:23" x14ac:dyDescent="0.2">
      <c r="A129">
        <v>7202</v>
      </c>
      <c r="B129" s="94">
        <v>7109</v>
      </c>
      <c r="C129" s="89" t="s">
        <v>190</v>
      </c>
      <c r="D129" s="97">
        <v>774</v>
      </c>
      <c r="E129" s="97">
        <v>48809988</v>
      </c>
      <c r="F129" s="97">
        <v>411</v>
      </c>
      <c r="G129" s="97">
        <v>13710138</v>
      </c>
      <c r="H129" s="97">
        <v>189</v>
      </c>
      <c r="I129" s="97">
        <v>11918718</v>
      </c>
      <c r="J129" s="97">
        <v>173</v>
      </c>
      <c r="K129" s="97">
        <v>5770934</v>
      </c>
      <c r="L129" s="97">
        <v>0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0</v>
      </c>
      <c r="S129" s="97">
        <v>0</v>
      </c>
      <c r="T129" s="97">
        <v>0</v>
      </c>
      <c r="U129" s="97">
        <v>0</v>
      </c>
      <c r="V129" s="98">
        <v>1547</v>
      </c>
      <c r="W129" s="98">
        <v>80209778</v>
      </c>
    </row>
    <row r="130" spans="1:23" x14ac:dyDescent="0.2">
      <c r="A130">
        <v>7203</v>
      </c>
      <c r="B130" s="94">
        <v>7106</v>
      </c>
      <c r="C130" s="89" t="s">
        <v>191</v>
      </c>
      <c r="D130" s="97">
        <v>124</v>
      </c>
      <c r="E130" s="97">
        <v>7819688</v>
      </c>
      <c r="F130" s="97">
        <v>110</v>
      </c>
      <c r="G130" s="97">
        <v>3669380</v>
      </c>
      <c r="H130" s="97">
        <v>45</v>
      </c>
      <c r="I130" s="97">
        <v>2837790</v>
      </c>
      <c r="J130" s="97">
        <v>31</v>
      </c>
      <c r="K130" s="97">
        <v>1034098</v>
      </c>
      <c r="L130" s="97">
        <v>0</v>
      </c>
      <c r="M130" s="97">
        <v>0</v>
      </c>
      <c r="N130" s="97">
        <v>0</v>
      </c>
      <c r="O130" s="97">
        <v>0</v>
      </c>
      <c r="P130" s="97">
        <v>12</v>
      </c>
      <c r="Q130" s="97">
        <v>756744</v>
      </c>
      <c r="R130" s="97">
        <v>3</v>
      </c>
      <c r="S130" s="97">
        <v>100074</v>
      </c>
      <c r="T130" s="97">
        <v>0</v>
      </c>
      <c r="U130" s="97">
        <v>0</v>
      </c>
      <c r="V130" s="98">
        <v>325</v>
      </c>
      <c r="W130" s="98">
        <v>16217774</v>
      </c>
    </row>
    <row r="131" spans="1:23" x14ac:dyDescent="0.2">
      <c r="A131">
        <v>7204</v>
      </c>
      <c r="B131" s="94">
        <v>7108</v>
      </c>
      <c r="C131" s="89" t="s">
        <v>192</v>
      </c>
      <c r="D131" s="97">
        <v>238</v>
      </c>
      <c r="E131" s="97">
        <v>15008756</v>
      </c>
      <c r="F131" s="97">
        <v>185</v>
      </c>
      <c r="G131" s="97">
        <v>6171230</v>
      </c>
      <c r="H131" s="97">
        <v>72</v>
      </c>
      <c r="I131" s="97">
        <v>4540464</v>
      </c>
      <c r="J131" s="97">
        <v>26</v>
      </c>
      <c r="K131" s="97">
        <v>867308</v>
      </c>
      <c r="L131" s="97">
        <v>0</v>
      </c>
      <c r="M131" s="97">
        <v>0</v>
      </c>
      <c r="N131" s="97">
        <v>0</v>
      </c>
      <c r="O131" s="97">
        <v>0</v>
      </c>
      <c r="P131" s="97">
        <v>36</v>
      </c>
      <c r="Q131" s="97">
        <v>2270232</v>
      </c>
      <c r="R131" s="97">
        <v>3</v>
      </c>
      <c r="S131" s="97">
        <v>100074</v>
      </c>
      <c r="T131" s="97">
        <v>0</v>
      </c>
      <c r="U131" s="97">
        <v>0</v>
      </c>
      <c r="V131" s="98">
        <v>560</v>
      </c>
      <c r="W131" s="98">
        <v>28958064</v>
      </c>
    </row>
    <row r="132" spans="1:23" x14ac:dyDescent="0.2">
      <c r="A132">
        <v>7205</v>
      </c>
      <c r="B132" s="94">
        <v>7107</v>
      </c>
      <c r="C132" s="89" t="s">
        <v>193</v>
      </c>
      <c r="D132" s="97">
        <v>88</v>
      </c>
      <c r="E132" s="97">
        <v>5549456</v>
      </c>
      <c r="F132" s="97">
        <v>87</v>
      </c>
      <c r="G132" s="97">
        <v>2902146</v>
      </c>
      <c r="H132" s="97">
        <v>55</v>
      </c>
      <c r="I132" s="97">
        <v>3468410</v>
      </c>
      <c r="J132" s="97">
        <v>28</v>
      </c>
      <c r="K132" s="97">
        <v>934024</v>
      </c>
      <c r="L132" s="97">
        <v>0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0</v>
      </c>
      <c r="S132" s="97">
        <v>0</v>
      </c>
      <c r="T132" s="97">
        <v>0</v>
      </c>
      <c r="U132" s="97">
        <v>0</v>
      </c>
      <c r="V132" s="98">
        <v>258</v>
      </c>
      <c r="W132" s="98">
        <v>12854036</v>
      </c>
    </row>
    <row r="133" spans="1:23" x14ac:dyDescent="0.2">
      <c r="A133">
        <v>7206</v>
      </c>
      <c r="B133" s="94">
        <v>7105</v>
      </c>
      <c r="C133" s="89" t="s">
        <v>194</v>
      </c>
      <c r="D133" s="97">
        <v>230</v>
      </c>
      <c r="E133" s="97">
        <v>14504260</v>
      </c>
      <c r="F133" s="97">
        <v>176</v>
      </c>
      <c r="G133" s="97">
        <v>5871008</v>
      </c>
      <c r="H133" s="97">
        <v>184</v>
      </c>
      <c r="I133" s="97">
        <v>11603408</v>
      </c>
      <c r="J133" s="97">
        <v>104</v>
      </c>
      <c r="K133" s="97">
        <v>3469232</v>
      </c>
      <c r="L133" s="97">
        <v>0</v>
      </c>
      <c r="M133" s="97">
        <v>0</v>
      </c>
      <c r="N133" s="97">
        <v>0</v>
      </c>
      <c r="O133" s="97">
        <v>0</v>
      </c>
      <c r="P133" s="97">
        <v>79</v>
      </c>
      <c r="Q133" s="97">
        <v>4981898</v>
      </c>
      <c r="R133" s="97">
        <v>26</v>
      </c>
      <c r="S133" s="97">
        <v>867308</v>
      </c>
      <c r="T133" s="97">
        <v>0</v>
      </c>
      <c r="U133" s="97">
        <v>0</v>
      </c>
      <c r="V133" s="98">
        <v>799</v>
      </c>
      <c r="W133" s="98">
        <v>41297114</v>
      </c>
    </row>
    <row r="134" spans="1:23" x14ac:dyDescent="0.2">
      <c r="A134">
        <v>7207</v>
      </c>
      <c r="B134" s="94">
        <v>7103</v>
      </c>
      <c r="C134" s="89" t="s">
        <v>195</v>
      </c>
      <c r="D134" s="97">
        <v>131</v>
      </c>
      <c r="E134" s="97">
        <v>8261122</v>
      </c>
      <c r="F134" s="97">
        <v>137</v>
      </c>
      <c r="G134" s="97">
        <v>4570046</v>
      </c>
      <c r="H134" s="97">
        <v>29</v>
      </c>
      <c r="I134" s="97">
        <v>1828798</v>
      </c>
      <c r="J134" s="97">
        <v>22</v>
      </c>
      <c r="K134" s="97">
        <v>733876</v>
      </c>
      <c r="L134" s="97">
        <v>0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0</v>
      </c>
      <c r="S134" s="97">
        <v>0</v>
      </c>
      <c r="T134" s="97">
        <v>0</v>
      </c>
      <c r="U134" s="97">
        <v>0</v>
      </c>
      <c r="V134" s="98">
        <v>319</v>
      </c>
      <c r="W134" s="98">
        <v>15393842</v>
      </c>
    </row>
    <row r="135" spans="1:23" x14ac:dyDescent="0.2">
      <c r="A135">
        <v>7208</v>
      </c>
      <c r="B135" s="94">
        <v>7102</v>
      </c>
      <c r="C135" s="89" t="s">
        <v>196</v>
      </c>
      <c r="D135" s="97">
        <v>650</v>
      </c>
      <c r="E135" s="97">
        <v>40990300</v>
      </c>
      <c r="F135" s="97">
        <v>367</v>
      </c>
      <c r="G135" s="97">
        <v>12242386</v>
      </c>
      <c r="H135" s="97">
        <v>150</v>
      </c>
      <c r="I135" s="97">
        <v>9459300</v>
      </c>
      <c r="J135" s="97">
        <v>111</v>
      </c>
      <c r="K135" s="97">
        <v>3702738</v>
      </c>
      <c r="L135" s="97">
        <v>0</v>
      </c>
      <c r="M135" s="97">
        <v>0</v>
      </c>
      <c r="N135" s="97">
        <v>0</v>
      </c>
      <c r="O135" s="97">
        <v>0</v>
      </c>
      <c r="P135" s="97">
        <v>40</v>
      </c>
      <c r="Q135" s="97">
        <v>2522480</v>
      </c>
      <c r="R135" s="97">
        <v>3</v>
      </c>
      <c r="S135" s="97">
        <v>100074</v>
      </c>
      <c r="T135" s="97">
        <v>0</v>
      </c>
      <c r="U135" s="97">
        <v>0</v>
      </c>
      <c r="V135" s="98">
        <v>1321</v>
      </c>
      <c r="W135" s="98">
        <v>69017278</v>
      </c>
    </row>
    <row r="136" spans="1:23" x14ac:dyDescent="0.2">
      <c r="A136">
        <v>7209</v>
      </c>
      <c r="B136" s="94">
        <v>7104</v>
      </c>
      <c r="C136" s="89" t="s">
        <v>197</v>
      </c>
      <c r="D136" s="97">
        <v>137</v>
      </c>
      <c r="E136" s="97">
        <v>8639494</v>
      </c>
      <c r="F136" s="97">
        <v>76</v>
      </c>
      <c r="G136" s="97">
        <v>2535208</v>
      </c>
      <c r="H136" s="97">
        <v>31</v>
      </c>
      <c r="I136" s="97">
        <v>1954922</v>
      </c>
      <c r="J136" s="97">
        <v>16</v>
      </c>
      <c r="K136" s="97">
        <v>533728</v>
      </c>
      <c r="L136" s="97">
        <v>0</v>
      </c>
      <c r="M136" s="97">
        <v>0</v>
      </c>
      <c r="N136" s="97">
        <v>0</v>
      </c>
      <c r="O136" s="97">
        <v>0</v>
      </c>
      <c r="P136" s="97">
        <v>9</v>
      </c>
      <c r="Q136" s="97">
        <v>567558</v>
      </c>
      <c r="R136" s="97">
        <v>1</v>
      </c>
      <c r="S136" s="97">
        <v>33358</v>
      </c>
      <c r="T136" s="97">
        <v>0</v>
      </c>
      <c r="U136" s="97">
        <v>0</v>
      </c>
      <c r="V136" s="98">
        <v>270</v>
      </c>
      <c r="W136" s="98">
        <v>14264268</v>
      </c>
    </row>
    <row r="137" spans="1:23" x14ac:dyDescent="0.2">
      <c r="A137">
        <v>7210</v>
      </c>
      <c r="B137" s="94">
        <v>7110</v>
      </c>
      <c r="C137" s="89" t="s">
        <v>198</v>
      </c>
      <c r="D137" s="97">
        <v>186</v>
      </c>
      <c r="E137" s="97">
        <v>11729532</v>
      </c>
      <c r="F137" s="97">
        <v>93</v>
      </c>
      <c r="G137" s="97">
        <v>3102294</v>
      </c>
      <c r="H137" s="97">
        <v>60</v>
      </c>
      <c r="I137" s="97">
        <v>3783720</v>
      </c>
      <c r="J137" s="97">
        <v>26</v>
      </c>
      <c r="K137" s="97">
        <v>867308</v>
      </c>
      <c r="L137" s="97">
        <v>0</v>
      </c>
      <c r="M137" s="97">
        <v>0</v>
      </c>
      <c r="N137" s="97">
        <v>0</v>
      </c>
      <c r="O137" s="97">
        <v>0</v>
      </c>
      <c r="P137" s="97">
        <v>31</v>
      </c>
      <c r="Q137" s="97">
        <v>1954922</v>
      </c>
      <c r="R137" s="97">
        <v>4</v>
      </c>
      <c r="S137" s="97">
        <v>133432</v>
      </c>
      <c r="T137" s="97">
        <v>0</v>
      </c>
      <c r="U137" s="97">
        <v>0</v>
      </c>
      <c r="V137" s="98">
        <v>400</v>
      </c>
      <c r="W137" s="98">
        <v>21571208</v>
      </c>
    </row>
    <row r="138" spans="1:23" x14ac:dyDescent="0.2">
      <c r="A138">
        <v>7301</v>
      </c>
      <c r="B138" s="94">
        <v>7401</v>
      </c>
      <c r="C138" s="89" t="s">
        <v>199</v>
      </c>
      <c r="D138" s="97">
        <v>1290</v>
      </c>
      <c r="E138" s="97">
        <v>81349980</v>
      </c>
      <c r="F138" s="97">
        <v>840</v>
      </c>
      <c r="G138" s="97">
        <v>28020720</v>
      </c>
      <c r="H138" s="97">
        <v>345</v>
      </c>
      <c r="I138" s="97">
        <v>21756390</v>
      </c>
      <c r="J138" s="97">
        <v>219</v>
      </c>
      <c r="K138" s="97">
        <v>7305402</v>
      </c>
      <c r="L138" s="97">
        <v>0</v>
      </c>
      <c r="M138" s="97">
        <v>0</v>
      </c>
      <c r="N138" s="97">
        <v>0</v>
      </c>
      <c r="O138" s="97">
        <v>0</v>
      </c>
      <c r="P138" s="97">
        <v>201</v>
      </c>
      <c r="Q138" s="97">
        <v>12675462</v>
      </c>
      <c r="R138" s="97">
        <v>39</v>
      </c>
      <c r="S138" s="97">
        <v>1300962</v>
      </c>
      <c r="T138" s="97">
        <v>0</v>
      </c>
      <c r="U138" s="97">
        <v>0</v>
      </c>
      <c r="V138" s="98">
        <v>2934</v>
      </c>
      <c r="W138" s="98">
        <v>152408916</v>
      </c>
    </row>
    <row r="139" spans="1:23" x14ac:dyDescent="0.2">
      <c r="A139">
        <v>7302</v>
      </c>
      <c r="B139" s="94">
        <v>7408</v>
      </c>
      <c r="C139" s="89" t="s">
        <v>200</v>
      </c>
      <c r="D139" s="97">
        <v>204</v>
      </c>
      <c r="E139" s="97">
        <v>12864648</v>
      </c>
      <c r="F139" s="97">
        <v>185</v>
      </c>
      <c r="G139" s="97">
        <v>6171230</v>
      </c>
      <c r="H139" s="97">
        <v>197</v>
      </c>
      <c r="I139" s="97">
        <v>12423214</v>
      </c>
      <c r="J139" s="97">
        <v>45</v>
      </c>
      <c r="K139" s="97">
        <v>1501110</v>
      </c>
      <c r="L139" s="97">
        <v>0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0</v>
      </c>
      <c r="S139" s="97">
        <v>0</v>
      </c>
      <c r="T139" s="97">
        <v>0</v>
      </c>
      <c r="U139" s="97">
        <v>0</v>
      </c>
      <c r="V139" s="98">
        <v>631</v>
      </c>
      <c r="W139" s="98">
        <v>32960202</v>
      </c>
    </row>
    <row r="140" spans="1:23" x14ac:dyDescent="0.2">
      <c r="A140">
        <v>7303</v>
      </c>
      <c r="B140" s="94">
        <v>7402</v>
      </c>
      <c r="C140" s="89" t="s">
        <v>201</v>
      </c>
      <c r="D140" s="97">
        <v>375</v>
      </c>
      <c r="E140" s="97">
        <v>23648250</v>
      </c>
      <c r="F140" s="97">
        <v>260</v>
      </c>
      <c r="G140" s="97">
        <v>8673080</v>
      </c>
      <c r="H140" s="97">
        <v>201</v>
      </c>
      <c r="I140" s="97">
        <v>12675462</v>
      </c>
      <c r="J140" s="97">
        <v>81</v>
      </c>
      <c r="K140" s="97">
        <v>2701998</v>
      </c>
      <c r="L140" s="97">
        <v>0</v>
      </c>
      <c r="M140" s="97">
        <v>0</v>
      </c>
      <c r="N140" s="97">
        <v>0</v>
      </c>
      <c r="O140" s="97">
        <v>0</v>
      </c>
      <c r="P140" s="97">
        <v>60</v>
      </c>
      <c r="Q140" s="97">
        <v>3783720</v>
      </c>
      <c r="R140" s="97">
        <v>13</v>
      </c>
      <c r="S140" s="97">
        <v>433654</v>
      </c>
      <c r="T140" s="97">
        <v>1</v>
      </c>
      <c r="U140" s="97">
        <v>39358</v>
      </c>
      <c r="V140" s="98">
        <v>991</v>
      </c>
      <c r="W140" s="98">
        <v>51955522</v>
      </c>
    </row>
    <row r="141" spans="1:23" x14ac:dyDescent="0.2">
      <c r="A141">
        <v>7304</v>
      </c>
      <c r="B141" s="94">
        <v>7403</v>
      </c>
      <c r="C141" s="89" t="s">
        <v>202</v>
      </c>
      <c r="D141" s="97">
        <v>482</v>
      </c>
      <c r="E141" s="97">
        <v>30395884</v>
      </c>
      <c r="F141" s="97">
        <v>357</v>
      </c>
      <c r="G141" s="97">
        <v>11908806</v>
      </c>
      <c r="H141" s="97">
        <v>224</v>
      </c>
      <c r="I141" s="97">
        <v>14125888</v>
      </c>
      <c r="J141" s="97">
        <v>97</v>
      </c>
      <c r="K141" s="97">
        <v>3235726</v>
      </c>
      <c r="L141" s="97">
        <v>0</v>
      </c>
      <c r="M141" s="97">
        <v>0</v>
      </c>
      <c r="N141" s="97">
        <v>0</v>
      </c>
      <c r="O141" s="97">
        <v>0</v>
      </c>
      <c r="P141" s="97">
        <v>93</v>
      </c>
      <c r="Q141" s="97">
        <v>5864766</v>
      </c>
      <c r="R141" s="97">
        <v>18</v>
      </c>
      <c r="S141" s="97">
        <v>600444</v>
      </c>
      <c r="T141" s="97">
        <v>0</v>
      </c>
      <c r="U141" s="97">
        <v>0</v>
      </c>
      <c r="V141" s="98">
        <v>1271</v>
      </c>
      <c r="W141" s="98">
        <v>66131514</v>
      </c>
    </row>
    <row r="142" spans="1:23" x14ac:dyDescent="0.2">
      <c r="A142">
        <v>7305</v>
      </c>
      <c r="B142" s="94">
        <v>7404</v>
      </c>
      <c r="C142" s="89" t="s">
        <v>203</v>
      </c>
      <c r="D142" s="97">
        <v>463</v>
      </c>
      <c r="E142" s="97">
        <v>29197706</v>
      </c>
      <c r="F142" s="97">
        <v>327</v>
      </c>
      <c r="G142" s="97">
        <v>10908066</v>
      </c>
      <c r="H142" s="97">
        <v>200</v>
      </c>
      <c r="I142" s="97">
        <v>12612400</v>
      </c>
      <c r="J142" s="97">
        <v>137</v>
      </c>
      <c r="K142" s="97">
        <v>4570046</v>
      </c>
      <c r="L142" s="97">
        <v>0</v>
      </c>
      <c r="M142" s="97">
        <v>0</v>
      </c>
      <c r="N142" s="97">
        <v>0</v>
      </c>
      <c r="O142" s="97">
        <v>0</v>
      </c>
      <c r="P142" s="97">
        <v>51</v>
      </c>
      <c r="Q142" s="97">
        <v>3216162</v>
      </c>
      <c r="R142" s="97">
        <v>19</v>
      </c>
      <c r="S142" s="97">
        <v>633802</v>
      </c>
      <c r="T142" s="97">
        <v>0</v>
      </c>
      <c r="U142" s="97">
        <v>0</v>
      </c>
      <c r="V142" s="98">
        <v>1197</v>
      </c>
      <c r="W142" s="98">
        <v>61138182</v>
      </c>
    </row>
    <row r="143" spans="1:23" x14ac:dyDescent="0.2">
      <c r="A143">
        <v>7306</v>
      </c>
      <c r="B143" s="94">
        <v>7405</v>
      </c>
      <c r="C143" s="89" t="s">
        <v>204</v>
      </c>
      <c r="D143" s="97">
        <v>391</v>
      </c>
      <c r="E143" s="97">
        <v>24657242</v>
      </c>
      <c r="F143" s="97">
        <v>251</v>
      </c>
      <c r="G143" s="97">
        <v>8372858</v>
      </c>
      <c r="H143" s="97">
        <v>169</v>
      </c>
      <c r="I143" s="97">
        <v>10657478</v>
      </c>
      <c r="J143" s="97">
        <v>76</v>
      </c>
      <c r="K143" s="97">
        <v>2535208</v>
      </c>
      <c r="L143" s="97">
        <v>0</v>
      </c>
      <c r="M143" s="97">
        <v>0</v>
      </c>
      <c r="N143" s="97">
        <v>0</v>
      </c>
      <c r="O143" s="97">
        <v>0</v>
      </c>
      <c r="P143" s="97">
        <v>28</v>
      </c>
      <c r="Q143" s="97">
        <v>1765736</v>
      </c>
      <c r="R143" s="97">
        <v>8</v>
      </c>
      <c r="S143" s="97">
        <v>266864</v>
      </c>
      <c r="T143" s="97">
        <v>5</v>
      </c>
      <c r="U143" s="97">
        <v>48270</v>
      </c>
      <c r="V143" s="98">
        <v>928</v>
      </c>
      <c r="W143" s="98">
        <v>48303656</v>
      </c>
    </row>
    <row r="144" spans="1:23" x14ac:dyDescent="0.2">
      <c r="A144">
        <v>7309</v>
      </c>
      <c r="B144" s="94">
        <v>7407</v>
      </c>
      <c r="C144" s="89" t="s">
        <v>205</v>
      </c>
      <c r="D144" s="97">
        <v>319</v>
      </c>
      <c r="E144" s="97">
        <v>20116778</v>
      </c>
      <c r="F144" s="97">
        <v>182</v>
      </c>
      <c r="G144" s="97">
        <v>6071156</v>
      </c>
      <c r="H144" s="97">
        <v>137</v>
      </c>
      <c r="I144" s="97">
        <v>8639494</v>
      </c>
      <c r="J144" s="97">
        <v>51</v>
      </c>
      <c r="K144" s="97">
        <v>1701258</v>
      </c>
      <c r="L144" s="97">
        <v>0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0</v>
      </c>
      <c r="S144" s="97">
        <v>0</v>
      </c>
      <c r="T144" s="97">
        <v>0</v>
      </c>
      <c r="U144" s="97">
        <v>0</v>
      </c>
      <c r="V144" s="98">
        <v>689</v>
      </c>
      <c r="W144" s="98">
        <v>36528686</v>
      </c>
    </row>
    <row r="145" spans="1:23" x14ac:dyDescent="0.2">
      <c r="A145">
        <v>7310</v>
      </c>
      <c r="B145" s="94">
        <v>7406</v>
      </c>
      <c r="C145" s="89" t="s">
        <v>206</v>
      </c>
      <c r="D145" s="97">
        <v>367</v>
      </c>
      <c r="E145" s="97">
        <v>23143754</v>
      </c>
      <c r="F145" s="97">
        <v>573</v>
      </c>
      <c r="G145" s="97">
        <v>19114134</v>
      </c>
      <c r="H145" s="97">
        <v>169</v>
      </c>
      <c r="I145" s="97">
        <v>10657478</v>
      </c>
      <c r="J145" s="97">
        <v>126</v>
      </c>
      <c r="K145" s="97">
        <v>4203108</v>
      </c>
      <c r="L145" s="97">
        <v>0</v>
      </c>
      <c r="M145" s="97">
        <v>0</v>
      </c>
      <c r="N145" s="97">
        <v>0</v>
      </c>
      <c r="O145" s="97">
        <v>0</v>
      </c>
      <c r="P145" s="97">
        <v>88</v>
      </c>
      <c r="Q145" s="97">
        <v>5549456</v>
      </c>
      <c r="R145" s="97">
        <v>0</v>
      </c>
      <c r="S145" s="97">
        <v>0</v>
      </c>
      <c r="T145" s="97">
        <v>0</v>
      </c>
      <c r="U145" s="97">
        <v>0</v>
      </c>
      <c r="V145" s="98">
        <v>1323</v>
      </c>
      <c r="W145" s="98">
        <v>62667930</v>
      </c>
    </row>
    <row r="146" spans="1:23" x14ac:dyDescent="0.2">
      <c r="A146">
        <v>7401</v>
      </c>
      <c r="B146" s="94">
        <v>7201</v>
      </c>
      <c r="C146" s="89" t="s">
        <v>207</v>
      </c>
      <c r="D146" s="97">
        <v>676</v>
      </c>
      <c r="E146" s="97">
        <v>42629912</v>
      </c>
      <c r="F146" s="97">
        <v>467</v>
      </c>
      <c r="G146" s="97">
        <v>15578186</v>
      </c>
      <c r="H146" s="97">
        <v>249</v>
      </c>
      <c r="I146" s="97">
        <v>15702438</v>
      </c>
      <c r="J146" s="97">
        <v>102</v>
      </c>
      <c r="K146" s="97">
        <v>3402516</v>
      </c>
      <c r="L146" s="97">
        <v>11</v>
      </c>
      <c r="M146" s="97">
        <v>693682</v>
      </c>
      <c r="N146" s="97">
        <v>4</v>
      </c>
      <c r="O146" s="97">
        <v>133432</v>
      </c>
      <c r="P146" s="97">
        <v>0</v>
      </c>
      <c r="Q146" s="97">
        <v>0</v>
      </c>
      <c r="R146" s="97">
        <v>0</v>
      </c>
      <c r="S146" s="97">
        <v>0</v>
      </c>
      <c r="T146" s="97">
        <v>2</v>
      </c>
      <c r="U146" s="97">
        <v>46120</v>
      </c>
      <c r="V146" s="98">
        <v>1511</v>
      </c>
      <c r="W146" s="98">
        <v>78186286</v>
      </c>
    </row>
    <row r="147" spans="1:23" x14ac:dyDescent="0.2">
      <c r="A147">
        <v>7402</v>
      </c>
      <c r="B147" s="94">
        <v>7203</v>
      </c>
      <c r="C147" s="89" t="s">
        <v>208</v>
      </c>
      <c r="D147" s="97">
        <v>275</v>
      </c>
      <c r="E147" s="97">
        <v>17342050</v>
      </c>
      <c r="F147" s="97">
        <v>132</v>
      </c>
      <c r="G147" s="97">
        <v>4403256</v>
      </c>
      <c r="H147" s="97">
        <v>114</v>
      </c>
      <c r="I147" s="97">
        <v>7189068</v>
      </c>
      <c r="J147" s="97">
        <v>34</v>
      </c>
      <c r="K147" s="97">
        <v>1134172</v>
      </c>
      <c r="L147" s="97">
        <v>0</v>
      </c>
      <c r="M147" s="97">
        <v>0</v>
      </c>
      <c r="N147" s="97">
        <v>0</v>
      </c>
      <c r="O147" s="97">
        <v>0</v>
      </c>
      <c r="P147" s="97">
        <v>16</v>
      </c>
      <c r="Q147" s="97">
        <v>1008992</v>
      </c>
      <c r="R147" s="97">
        <v>5</v>
      </c>
      <c r="S147" s="97">
        <v>166790</v>
      </c>
      <c r="T147" s="97">
        <v>0</v>
      </c>
      <c r="U147" s="97">
        <v>0</v>
      </c>
      <c r="V147" s="98">
        <v>576</v>
      </c>
      <c r="W147" s="98">
        <v>31244328</v>
      </c>
    </row>
    <row r="148" spans="1:23" x14ac:dyDescent="0.2">
      <c r="A148">
        <v>7403</v>
      </c>
      <c r="B148" s="94">
        <v>7202</v>
      </c>
      <c r="C148" s="89" t="s">
        <v>209</v>
      </c>
      <c r="D148" s="97">
        <v>231</v>
      </c>
      <c r="E148" s="97">
        <v>14567322</v>
      </c>
      <c r="F148" s="97">
        <v>115</v>
      </c>
      <c r="G148" s="97">
        <v>3836170</v>
      </c>
      <c r="H148" s="97">
        <v>33</v>
      </c>
      <c r="I148" s="97">
        <v>2081046</v>
      </c>
      <c r="J148" s="97">
        <v>15</v>
      </c>
      <c r="K148" s="97">
        <v>500370</v>
      </c>
      <c r="L148" s="97">
        <v>0</v>
      </c>
      <c r="M148" s="97">
        <v>0</v>
      </c>
      <c r="N148" s="97">
        <v>0</v>
      </c>
      <c r="O148" s="97">
        <v>0</v>
      </c>
      <c r="P148" s="97">
        <v>4</v>
      </c>
      <c r="Q148" s="97">
        <v>252248</v>
      </c>
      <c r="R148" s="97">
        <v>1</v>
      </c>
      <c r="S148" s="97">
        <v>33358</v>
      </c>
      <c r="T148" s="97">
        <v>1</v>
      </c>
      <c r="U148" s="97">
        <v>9654</v>
      </c>
      <c r="V148" s="98">
        <v>400</v>
      </c>
      <c r="W148" s="98">
        <v>21280168</v>
      </c>
    </row>
    <row r="149" spans="1:23" x14ac:dyDescent="0.2">
      <c r="A149">
        <v>8101</v>
      </c>
      <c r="B149" s="94">
        <v>16101</v>
      </c>
      <c r="C149" s="89" t="s">
        <v>210</v>
      </c>
      <c r="D149" s="97">
        <v>881</v>
      </c>
      <c r="E149" s="97">
        <v>55557622</v>
      </c>
      <c r="F149" s="97">
        <v>818</v>
      </c>
      <c r="G149" s="97">
        <v>27286844</v>
      </c>
      <c r="H149" s="97">
        <v>395</v>
      </c>
      <c r="I149" s="97">
        <v>24909490</v>
      </c>
      <c r="J149" s="97">
        <v>370</v>
      </c>
      <c r="K149" s="97">
        <v>12342460</v>
      </c>
      <c r="L149" s="97">
        <v>41</v>
      </c>
      <c r="M149" s="97">
        <v>2585542</v>
      </c>
      <c r="N149" s="97">
        <v>9</v>
      </c>
      <c r="O149" s="97">
        <v>300222</v>
      </c>
      <c r="P149" s="97">
        <v>236</v>
      </c>
      <c r="Q149" s="97">
        <v>14882632</v>
      </c>
      <c r="R149" s="97">
        <v>70</v>
      </c>
      <c r="S149" s="97">
        <v>2335060</v>
      </c>
      <c r="T149" s="97">
        <v>0</v>
      </c>
      <c r="U149" s="97">
        <v>0</v>
      </c>
      <c r="V149" s="98">
        <v>2820</v>
      </c>
      <c r="W149" s="98">
        <v>140199872</v>
      </c>
    </row>
    <row r="150" spans="1:23" x14ac:dyDescent="0.2">
      <c r="A150">
        <v>8102</v>
      </c>
      <c r="B150" s="94">
        <v>16106</v>
      </c>
      <c r="C150" s="89" t="s">
        <v>211</v>
      </c>
      <c r="D150" s="97">
        <v>199</v>
      </c>
      <c r="E150" s="97">
        <v>12549338</v>
      </c>
      <c r="F150" s="97">
        <v>124</v>
      </c>
      <c r="G150" s="97">
        <v>4136392</v>
      </c>
      <c r="H150" s="97">
        <v>80</v>
      </c>
      <c r="I150" s="97">
        <v>5044960</v>
      </c>
      <c r="J150" s="97">
        <v>47</v>
      </c>
      <c r="K150" s="97">
        <v>1567826</v>
      </c>
      <c r="L150" s="97">
        <v>0</v>
      </c>
      <c r="M150" s="97">
        <v>0</v>
      </c>
      <c r="N150" s="97">
        <v>0</v>
      </c>
      <c r="O150" s="97">
        <v>0</v>
      </c>
      <c r="P150" s="97">
        <v>14</v>
      </c>
      <c r="Q150" s="97">
        <v>882868</v>
      </c>
      <c r="R150" s="97">
        <v>0</v>
      </c>
      <c r="S150" s="97">
        <v>0</v>
      </c>
      <c r="T150" s="97">
        <v>0</v>
      </c>
      <c r="U150" s="97">
        <v>0</v>
      </c>
      <c r="V150" s="98">
        <v>464</v>
      </c>
      <c r="W150" s="98">
        <v>24181384</v>
      </c>
    </row>
    <row r="151" spans="1:23" x14ac:dyDescent="0.2">
      <c r="A151">
        <v>8103</v>
      </c>
      <c r="B151" s="94">
        <v>16302</v>
      </c>
      <c r="C151" s="89" t="s">
        <v>212</v>
      </c>
      <c r="D151" s="97">
        <v>327</v>
      </c>
      <c r="E151" s="97">
        <v>20621274</v>
      </c>
      <c r="F151" s="97">
        <v>264</v>
      </c>
      <c r="G151" s="97">
        <v>8806512</v>
      </c>
      <c r="H151" s="97">
        <v>165</v>
      </c>
      <c r="I151" s="97">
        <v>10405230</v>
      </c>
      <c r="J151" s="97">
        <v>98</v>
      </c>
      <c r="K151" s="97">
        <v>3269084</v>
      </c>
      <c r="L151" s="97">
        <v>0</v>
      </c>
      <c r="M151" s="97">
        <v>0</v>
      </c>
      <c r="N151" s="97">
        <v>0</v>
      </c>
      <c r="O151" s="97">
        <v>0</v>
      </c>
      <c r="P151" s="97">
        <v>34</v>
      </c>
      <c r="Q151" s="97">
        <v>2144108</v>
      </c>
      <c r="R151" s="97">
        <v>12</v>
      </c>
      <c r="S151" s="97">
        <v>400296</v>
      </c>
      <c r="T151" s="97">
        <v>0</v>
      </c>
      <c r="U151" s="97">
        <v>0</v>
      </c>
      <c r="V151" s="98">
        <v>900</v>
      </c>
      <c r="W151" s="98">
        <v>45646504</v>
      </c>
    </row>
    <row r="152" spans="1:23" x14ac:dyDescent="0.2">
      <c r="A152">
        <v>8104</v>
      </c>
      <c r="B152" s="94">
        <v>16201</v>
      </c>
      <c r="C152" s="89" t="s">
        <v>213</v>
      </c>
      <c r="D152" s="97">
        <v>197</v>
      </c>
      <c r="E152" s="97">
        <v>12423214</v>
      </c>
      <c r="F152" s="97">
        <v>183</v>
      </c>
      <c r="G152" s="97">
        <v>6104514</v>
      </c>
      <c r="H152" s="97">
        <v>7</v>
      </c>
      <c r="I152" s="97">
        <v>441434</v>
      </c>
      <c r="J152" s="97">
        <v>4</v>
      </c>
      <c r="K152" s="97">
        <v>133432</v>
      </c>
      <c r="L152" s="97">
        <v>0</v>
      </c>
      <c r="M152" s="97">
        <v>0</v>
      </c>
      <c r="N152" s="97">
        <v>0</v>
      </c>
      <c r="O152" s="97">
        <v>0</v>
      </c>
      <c r="P152" s="97">
        <v>23</v>
      </c>
      <c r="Q152" s="97">
        <v>1450426</v>
      </c>
      <c r="R152" s="97">
        <v>8</v>
      </c>
      <c r="S152" s="97">
        <v>266864</v>
      </c>
      <c r="T152" s="97">
        <v>0</v>
      </c>
      <c r="U152" s="97">
        <v>0</v>
      </c>
      <c r="V152" s="98">
        <v>422</v>
      </c>
      <c r="W152" s="98">
        <v>20819884</v>
      </c>
    </row>
    <row r="153" spans="1:23" x14ac:dyDescent="0.2">
      <c r="A153">
        <v>8105</v>
      </c>
      <c r="B153" s="94">
        <v>16204</v>
      </c>
      <c r="C153" s="89" t="s">
        <v>214</v>
      </c>
      <c r="D153" s="97">
        <v>96</v>
      </c>
      <c r="E153" s="97">
        <v>6053952</v>
      </c>
      <c r="F153" s="97">
        <v>101</v>
      </c>
      <c r="G153" s="97">
        <v>3369158</v>
      </c>
      <c r="H153" s="97">
        <v>47</v>
      </c>
      <c r="I153" s="97">
        <v>2963914</v>
      </c>
      <c r="J153" s="97">
        <v>29</v>
      </c>
      <c r="K153" s="97">
        <v>967382</v>
      </c>
      <c r="L153" s="97">
        <v>0</v>
      </c>
      <c r="M153" s="97">
        <v>0</v>
      </c>
      <c r="N153" s="97">
        <v>0</v>
      </c>
      <c r="O153" s="97">
        <v>0</v>
      </c>
      <c r="P153" s="97">
        <v>3</v>
      </c>
      <c r="Q153" s="97">
        <v>189186</v>
      </c>
      <c r="R153" s="97">
        <v>1</v>
      </c>
      <c r="S153" s="97">
        <v>33358</v>
      </c>
      <c r="T153" s="97">
        <v>0</v>
      </c>
      <c r="U153" s="97">
        <v>0</v>
      </c>
      <c r="V153" s="98">
        <v>277</v>
      </c>
      <c r="W153" s="98">
        <v>13576950</v>
      </c>
    </row>
    <row r="154" spans="1:23" x14ac:dyDescent="0.2">
      <c r="A154">
        <v>8106</v>
      </c>
      <c r="B154" s="94">
        <v>16205</v>
      </c>
      <c r="C154" s="89" t="s">
        <v>215</v>
      </c>
      <c r="D154" s="97">
        <v>69</v>
      </c>
      <c r="E154" s="97">
        <v>4351278</v>
      </c>
      <c r="F154" s="97">
        <v>68</v>
      </c>
      <c r="G154" s="97">
        <v>2268344</v>
      </c>
      <c r="H154" s="97">
        <v>44</v>
      </c>
      <c r="I154" s="97">
        <v>2774728</v>
      </c>
      <c r="J154" s="97">
        <v>13</v>
      </c>
      <c r="K154" s="97">
        <v>433654</v>
      </c>
      <c r="L154" s="97">
        <v>0</v>
      </c>
      <c r="M154" s="97">
        <v>0</v>
      </c>
      <c r="N154" s="97">
        <v>0</v>
      </c>
      <c r="O154" s="97">
        <v>0</v>
      </c>
      <c r="P154" s="97">
        <v>17</v>
      </c>
      <c r="Q154" s="97">
        <v>1072054</v>
      </c>
      <c r="R154" s="97">
        <v>5</v>
      </c>
      <c r="S154" s="97">
        <v>166790</v>
      </c>
      <c r="T154" s="97">
        <v>0</v>
      </c>
      <c r="U154" s="97">
        <v>0</v>
      </c>
      <c r="V154" s="98">
        <v>216</v>
      </c>
      <c r="W154" s="98">
        <v>11066848</v>
      </c>
    </row>
    <row r="155" spans="1:23" x14ac:dyDescent="0.2">
      <c r="A155">
        <v>8107</v>
      </c>
      <c r="B155" s="94">
        <v>16202</v>
      </c>
      <c r="C155" s="89" t="s">
        <v>216</v>
      </c>
      <c r="D155" s="97">
        <v>147</v>
      </c>
      <c r="E155" s="97">
        <v>9270114</v>
      </c>
      <c r="F155" s="97">
        <v>89</v>
      </c>
      <c r="G155" s="97">
        <v>2968862</v>
      </c>
      <c r="H155" s="97">
        <v>61</v>
      </c>
      <c r="I155" s="97">
        <v>3846782</v>
      </c>
      <c r="J155" s="97">
        <v>24</v>
      </c>
      <c r="K155" s="97">
        <v>800592</v>
      </c>
      <c r="L155" s="97">
        <v>0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0</v>
      </c>
      <c r="S155" s="97">
        <v>0</v>
      </c>
      <c r="T155" s="97">
        <v>0</v>
      </c>
      <c r="U155" s="97">
        <v>0</v>
      </c>
      <c r="V155" s="98">
        <v>321</v>
      </c>
      <c r="W155" s="98">
        <v>16886350</v>
      </c>
    </row>
    <row r="156" spans="1:23" x14ac:dyDescent="0.2">
      <c r="A156">
        <v>8108</v>
      </c>
      <c r="B156" s="94">
        <v>16207</v>
      </c>
      <c r="C156" s="89" t="s">
        <v>217</v>
      </c>
      <c r="D156" s="97">
        <v>90</v>
      </c>
      <c r="E156" s="97">
        <v>5675580</v>
      </c>
      <c r="F156" s="97">
        <v>108</v>
      </c>
      <c r="G156" s="97">
        <v>3602664</v>
      </c>
      <c r="H156" s="97">
        <v>47</v>
      </c>
      <c r="I156" s="97">
        <v>2963914</v>
      </c>
      <c r="J156" s="97">
        <v>26</v>
      </c>
      <c r="K156" s="97">
        <v>867308</v>
      </c>
      <c r="L156" s="97">
        <v>0</v>
      </c>
      <c r="M156" s="97">
        <v>0</v>
      </c>
      <c r="N156" s="97">
        <v>0</v>
      </c>
      <c r="O156" s="97">
        <v>0</v>
      </c>
      <c r="P156" s="97">
        <v>15</v>
      </c>
      <c r="Q156" s="97">
        <v>945930</v>
      </c>
      <c r="R156" s="97">
        <v>2</v>
      </c>
      <c r="S156" s="97">
        <v>66716</v>
      </c>
      <c r="T156" s="97">
        <v>0</v>
      </c>
      <c r="U156" s="97">
        <v>0</v>
      </c>
      <c r="V156" s="98">
        <v>288</v>
      </c>
      <c r="W156" s="98">
        <v>14122112</v>
      </c>
    </row>
    <row r="157" spans="1:23" x14ac:dyDescent="0.2">
      <c r="A157">
        <v>8109</v>
      </c>
      <c r="B157" s="94">
        <v>16301</v>
      </c>
      <c r="C157" s="89" t="s">
        <v>218</v>
      </c>
      <c r="D157" s="97">
        <v>479</v>
      </c>
      <c r="E157" s="97">
        <v>30206698</v>
      </c>
      <c r="F157" s="97">
        <v>545</v>
      </c>
      <c r="G157" s="97">
        <v>18180110</v>
      </c>
      <c r="H157" s="97">
        <v>238</v>
      </c>
      <c r="I157" s="97">
        <v>15008756</v>
      </c>
      <c r="J157" s="97">
        <v>132</v>
      </c>
      <c r="K157" s="97">
        <v>4403256</v>
      </c>
      <c r="L157" s="97">
        <v>16</v>
      </c>
      <c r="M157" s="97">
        <v>1008992</v>
      </c>
      <c r="N157" s="97">
        <v>3</v>
      </c>
      <c r="O157" s="97">
        <v>100074</v>
      </c>
      <c r="P157" s="97">
        <v>71</v>
      </c>
      <c r="Q157" s="97">
        <v>4477402</v>
      </c>
      <c r="R157" s="97">
        <v>26</v>
      </c>
      <c r="S157" s="97">
        <v>867308</v>
      </c>
      <c r="T157" s="97">
        <v>0</v>
      </c>
      <c r="U157" s="97">
        <v>0</v>
      </c>
      <c r="V157" s="98">
        <v>1510</v>
      </c>
      <c r="W157" s="98">
        <v>74252596</v>
      </c>
    </row>
    <row r="158" spans="1:23" x14ac:dyDescent="0.2">
      <c r="A158">
        <v>8110</v>
      </c>
      <c r="B158" s="94">
        <v>16303</v>
      </c>
      <c r="C158" s="89" t="s">
        <v>219</v>
      </c>
      <c r="D158" s="97">
        <v>145</v>
      </c>
      <c r="E158" s="97">
        <v>9143990</v>
      </c>
      <c r="F158" s="97">
        <v>217</v>
      </c>
      <c r="G158" s="97">
        <v>7238686</v>
      </c>
      <c r="H158" s="97">
        <v>57</v>
      </c>
      <c r="I158" s="97">
        <v>3594534</v>
      </c>
      <c r="J158" s="97">
        <v>47</v>
      </c>
      <c r="K158" s="97">
        <v>1567826</v>
      </c>
      <c r="L158" s="97">
        <v>0</v>
      </c>
      <c r="M158" s="97">
        <v>0</v>
      </c>
      <c r="N158" s="97">
        <v>0</v>
      </c>
      <c r="O158" s="97">
        <v>0</v>
      </c>
      <c r="P158" s="97">
        <v>33</v>
      </c>
      <c r="Q158" s="97">
        <v>2081046</v>
      </c>
      <c r="R158" s="97">
        <v>1</v>
      </c>
      <c r="S158" s="97">
        <v>33358</v>
      </c>
      <c r="T158" s="97">
        <v>0</v>
      </c>
      <c r="U158" s="97">
        <v>0</v>
      </c>
      <c r="V158" s="98">
        <v>500</v>
      </c>
      <c r="W158" s="98">
        <v>23659440</v>
      </c>
    </row>
    <row r="159" spans="1:23" x14ac:dyDescent="0.2">
      <c r="A159">
        <v>8111</v>
      </c>
      <c r="B159" s="94">
        <v>16304</v>
      </c>
      <c r="C159" s="89" t="s">
        <v>220</v>
      </c>
      <c r="D159" s="97">
        <v>128</v>
      </c>
      <c r="E159" s="97">
        <v>8071936</v>
      </c>
      <c r="F159" s="97">
        <v>92</v>
      </c>
      <c r="G159" s="97">
        <v>3068936</v>
      </c>
      <c r="H159" s="97">
        <v>87</v>
      </c>
      <c r="I159" s="97">
        <v>5486394</v>
      </c>
      <c r="J159" s="97">
        <v>19</v>
      </c>
      <c r="K159" s="97">
        <v>633802</v>
      </c>
      <c r="L159" s="97">
        <v>0</v>
      </c>
      <c r="M159" s="97">
        <v>0</v>
      </c>
      <c r="N159" s="97">
        <v>0</v>
      </c>
      <c r="O159" s="97">
        <v>0</v>
      </c>
      <c r="P159" s="97">
        <v>0</v>
      </c>
      <c r="Q159" s="97">
        <v>0</v>
      </c>
      <c r="R159" s="97">
        <v>0</v>
      </c>
      <c r="S159" s="97">
        <v>0</v>
      </c>
      <c r="T159" s="97">
        <v>3</v>
      </c>
      <c r="U159" s="97">
        <v>115182</v>
      </c>
      <c r="V159" s="98">
        <v>329</v>
      </c>
      <c r="W159" s="98">
        <v>17376250</v>
      </c>
    </row>
    <row r="160" spans="1:23" x14ac:dyDescent="0.2">
      <c r="A160">
        <v>8112</v>
      </c>
      <c r="B160" s="94">
        <v>16305</v>
      </c>
      <c r="C160" s="89" t="s">
        <v>221</v>
      </c>
      <c r="D160" s="97">
        <v>289</v>
      </c>
      <c r="E160" s="97">
        <v>18224918</v>
      </c>
      <c r="F160" s="97">
        <v>305</v>
      </c>
      <c r="G160" s="97">
        <v>10174190</v>
      </c>
      <c r="H160" s="97">
        <v>83</v>
      </c>
      <c r="I160" s="97">
        <v>5234146</v>
      </c>
      <c r="J160" s="97">
        <v>37</v>
      </c>
      <c r="K160" s="97">
        <v>1234246</v>
      </c>
      <c r="L160" s="97">
        <v>0</v>
      </c>
      <c r="M160" s="97">
        <v>0</v>
      </c>
      <c r="N160" s="97">
        <v>0</v>
      </c>
      <c r="O160" s="97">
        <v>0</v>
      </c>
      <c r="P160" s="97">
        <v>24</v>
      </c>
      <c r="Q160" s="97">
        <v>1513488</v>
      </c>
      <c r="R160" s="97">
        <v>0</v>
      </c>
      <c r="S160" s="97">
        <v>0</v>
      </c>
      <c r="T160" s="97">
        <v>0</v>
      </c>
      <c r="U160" s="97">
        <v>0</v>
      </c>
      <c r="V160" s="98">
        <v>738</v>
      </c>
      <c r="W160" s="98">
        <v>36380988</v>
      </c>
    </row>
    <row r="161" spans="1:23" x14ac:dyDescent="0.2">
      <c r="A161">
        <v>8113</v>
      </c>
      <c r="B161" s="94">
        <v>16102</v>
      </c>
      <c r="C161" s="89" t="s">
        <v>222</v>
      </c>
      <c r="D161" s="97">
        <v>249</v>
      </c>
      <c r="E161" s="97">
        <v>15702438</v>
      </c>
      <c r="F161" s="97">
        <v>263</v>
      </c>
      <c r="G161" s="97">
        <v>8773154</v>
      </c>
      <c r="H161" s="97">
        <v>62</v>
      </c>
      <c r="I161" s="97">
        <v>3909844</v>
      </c>
      <c r="J161" s="97">
        <v>24</v>
      </c>
      <c r="K161" s="97">
        <v>800592</v>
      </c>
      <c r="L161" s="97">
        <v>4</v>
      </c>
      <c r="M161" s="97">
        <v>252248</v>
      </c>
      <c r="N161" s="97">
        <v>1</v>
      </c>
      <c r="O161" s="97">
        <v>33358</v>
      </c>
      <c r="P161" s="97">
        <v>39</v>
      </c>
      <c r="Q161" s="97">
        <v>2459418</v>
      </c>
      <c r="R161" s="97">
        <v>11</v>
      </c>
      <c r="S161" s="97">
        <v>366938</v>
      </c>
      <c r="T161" s="97">
        <v>0</v>
      </c>
      <c r="U161" s="97">
        <v>0</v>
      </c>
      <c r="V161" s="98">
        <v>653</v>
      </c>
      <c r="W161" s="98">
        <v>32297990</v>
      </c>
    </row>
    <row r="162" spans="1:23" x14ac:dyDescent="0.2">
      <c r="A162">
        <v>8114</v>
      </c>
      <c r="B162" s="94">
        <v>16108</v>
      </c>
      <c r="C162" s="89" t="s">
        <v>223</v>
      </c>
      <c r="D162" s="97">
        <v>260</v>
      </c>
      <c r="E162" s="97">
        <v>16396120</v>
      </c>
      <c r="F162" s="97">
        <v>224</v>
      </c>
      <c r="G162" s="97">
        <v>7472192</v>
      </c>
      <c r="H162" s="97">
        <v>210</v>
      </c>
      <c r="I162" s="97">
        <v>13243020</v>
      </c>
      <c r="J162" s="97">
        <v>60</v>
      </c>
      <c r="K162" s="97">
        <v>2001480</v>
      </c>
      <c r="L162" s="97">
        <v>0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0</v>
      </c>
      <c r="S162" s="97">
        <v>0</v>
      </c>
      <c r="T162" s="97">
        <v>1</v>
      </c>
      <c r="U162" s="97">
        <v>39358</v>
      </c>
      <c r="V162" s="98">
        <v>755</v>
      </c>
      <c r="W162" s="98">
        <v>39152170</v>
      </c>
    </row>
    <row r="163" spans="1:23" x14ac:dyDescent="0.2">
      <c r="A163">
        <v>8115</v>
      </c>
      <c r="B163" s="94">
        <v>16107</v>
      </c>
      <c r="C163" s="89" t="s">
        <v>224</v>
      </c>
      <c r="D163" s="97">
        <v>208</v>
      </c>
      <c r="E163" s="97">
        <v>13116896</v>
      </c>
      <c r="F163" s="97">
        <v>171</v>
      </c>
      <c r="G163" s="97">
        <v>5704218</v>
      </c>
      <c r="H163" s="97">
        <v>64</v>
      </c>
      <c r="I163" s="97">
        <v>4035968</v>
      </c>
      <c r="J163" s="97">
        <v>64</v>
      </c>
      <c r="K163" s="97">
        <v>2134912</v>
      </c>
      <c r="L163" s="97">
        <v>2</v>
      </c>
      <c r="M163" s="97">
        <v>126124</v>
      </c>
      <c r="N163" s="97">
        <v>0</v>
      </c>
      <c r="O163" s="97">
        <v>0</v>
      </c>
      <c r="P163" s="97">
        <v>25</v>
      </c>
      <c r="Q163" s="97">
        <v>1576550</v>
      </c>
      <c r="R163" s="97">
        <v>6</v>
      </c>
      <c r="S163" s="97">
        <v>200148</v>
      </c>
      <c r="T163" s="97">
        <v>0</v>
      </c>
      <c r="U163" s="97">
        <v>0</v>
      </c>
      <c r="V163" s="98">
        <v>540</v>
      </c>
      <c r="W163" s="98">
        <v>26894816</v>
      </c>
    </row>
    <row r="164" spans="1:23" x14ac:dyDescent="0.2">
      <c r="A164">
        <v>8116</v>
      </c>
      <c r="B164" s="94">
        <v>16109</v>
      </c>
      <c r="C164" s="89" t="s">
        <v>225</v>
      </c>
      <c r="D164" s="97">
        <v>188</v>
      </c>
      <c r="E164" s="97">
        <v>11855656</v>
      </c>
      <c r="F164" s="97">
        <v>211</v>
      </c>
      <c r="G164" s="97">
        <v>7038538</v>
      </c>
      <c r="H164" s="97">
        <v>57</v>
      </c>
      <c r="I164" s="97">
        <v>3594534</v>
      </c>
      <c r="J164" s="97">
        <v>17</v>
      </c>
      <c r="K164" s="97">
        <v>567086</v>
      </c>
      <c r="L164" s="97">
        <v>10</v>
      </c>
      <c r="M164" s="97">
        <v>630620</v>
      </c>
      <c r="N164" s="97">
        <v>1</v>
      </c>
      <c r="O164" s="97">
        <v>33358</v>
      </c>
      <c r="P164" s="97">
        <v>40</v>
      </c>
      <c r="Q164" s="97">
        <v>2522480</v>
      </c>
      <c r="R164" s="97">
        <v>2</v>
      </c>
      <c r="S164" s="97">
        <v>66716</v>
      </c>
      <c r="T164" s="97">
        <v>0</v>
      </c>
      <c r="U164" s="97">
        <v>0</v>
      </c>
      <c r="V164" s="98">
        <v>526</v>
      </c>
      <c r="W164" s="98">
        <v>26308988</v>
      </c>
    </row>
    <row r="165" spans="1:23" x14ac:dyDescent="0.2">
      <c r="A165">
        <v>8117</v>
      </c>
      <c r="B165" s="94">
        <v>16105</v>
      </c>
      <c r="C165" s="89" t="s">
        <v>226</v>
      </c>
      <c r="D165" s="97">
        <v>188</v>
      </c>
      <c r="E165" s="97">
        <v>11855656</v>
      </c>
      <c r="F165" s="97">
        <v>138</v>
      </c>
      <c r="G165" s="97">
        <v>4603404</v>
      </c>
      <c r="H165" s="97">
        <v>120</v>
      </c>
      <c r="I165" s="97">
        <v>7567440</v>
      </c>
      <c r="J165" s="97">
        <v>36</v>
      </c>
      <c r="K165" s="97">
        <v>1200888</v>
      </c>
      <c r="L165" s="97">
        <v>0</v>
      </c>
      <c r="M165" s="97">
        <v>0</v>
      </c>
      <c r="N165" s="97">
        <v>0</v>
      </c>
      <c r="O165" s="97">
        <v>0</v>
      </c>
      <c r="P165" s="97">
        <v>4</v>
      </c>
      <c r="Q165" s="97">
        <v>252248</v>
      </c>
      <c r="R165" s="97">
        <v>3</v>
      </c>
      <c r="S165" s="97">
        <v>100074</v>
      </c>
      <c r="T165" s="97">
        <v>1</v>
      </c>
      <c r="U165" s="97">
        <v>39358</v>
      </c>
      <c r="V165" s="98">
        <v>490</v>
      </c>
      <c r="W165" s="98">
        <v>25619068</v>
      </c>
    </row>
    <row r="166" spans="1:23" x14ac:dyDescent="0.2">
      <c r="A166">
        <v>8118</v>
      </c>
      <c r="B166" s="94">
        <v>16104</v>
      </c>
      <c r="C166" s="89" t="s">
        <v>227</v>
      </c>
      <c r="D166" s="97">
        <v>276</v>
      </c>
      <c r="E166" s="97">
        <v>17405112</v>
      </c>
      <c r="F166" s="97">
        <v>273</v>
      </c>
      <c r="G166" s="97">
        <v>9106734</v>
      </c>
      <c r="H166" s="97">
        <v>0</v>
      </c>
      <c r="I166" s="97">
        <v>0</v>
      </c>
      <c r="J166" s="97">
        <v>0</v>
      </c>
      <c r="K166" s="97">
        <v>0</v>
      </c>
      <c r="L166" s="97">
        <v>0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0</v>
      </c>
      <c r="S166" s="97">
        <v>0</v>
      </c>
      <c r="T166" s="97">
        <v>0</v>
      </c>
      <c r="U166" s="97">
        <v>0</v>
      </c>
      <c r="V166" s="98">
        <v>549</v>
      </c>
      <c r="W166" s="98">
        <v>26511846</v>
      </c>
    </row>
    <row r="167" spans="1:23" x14ac:dyDescent="0.2">
      <c r="A167">
        <v>8119</v>
      </c>
      <c r="B167" s="94">
        <v>16206</v>
      </c>
      <c r="C167" s="89" t="s">
        <v>228</v>
      </c>
      <c r="D167" s="97">
        <v>111</v>
      </c>
      <c r="E167" s="97">
        <v>6999882</v>
      </c>
      <c r="F167" s="97">
        <v>99</v>
      </c>
      <c r="G167" s="97">
        <v>3302442</v>
      </c>
      <c r="H167" s="97">
        <v>42</v>
      </c>
      <c r="I167" s="97">
        <v>2648604</v>
      </c>
      <c r="J167" s="97">
        <v>18</v>
      </c>
      <c r="K167" s="97">
        <v>600444</v>
      </c>
      <c r="L167" s="97">
        <v>5</v>
      </c>
      <c r="M167" s="97">
        <v>315310</v>
      </c>
      <c r="N167" s="97">
        <v>0</v>
      </c>
      <c r="O167" s="97">
        <v>0</v>
      </c>
      <c r="P167" s="97">
        <v>4</v>
      </c>
      <c r="Q167" s="97">
        <v>252248</v>
      </c>
      <c r="R167" s="97">
        <v>1</v>
      </c>
      <c r="S167" s="97">
        <v>33358</v>
      </c>
      <c r="T167" s="97">
        <v>0</v>
      </c>
      <c r="U167" s="97">
        <v>0</v>
      </c>
      <c r="V167" s="98">
        <v>280</v>
      </c>
      <c r="W167" s="98">
        <v>14152288</v>
      </c>
    </row>
    <row r="168" spans="1:23" x14ac:dyDescent="0.2">
      <c r="A168">
        <v>8120</v>
      </c>
      <c r="B168" s="94">
        <v>16203</v>
      </c>
      <c r="C168" s="89" t="s">
        <v>229</v>
      </c>
      <c r="D168" s="97">
        <v>295</v>
      </c>
      <c r="E168" s="97">
        <v>18603290</v>
      </c>
      <c r="F168" s="97">
        <v>315</v>
      </c>
      <c r="G168" s="97">
        <v>10507770</v>
      </c>
      <c r="H168" s="97">
        <v>30</v>
      </c>
      <c r="I168" s="97">
        <v>1891860</v>
      </c>
      <c r="J168" s="97">
        <v>16</v>
      </c>
      <c r="K168" s="97">
        <v>533728</v>
      </c>
      <c r="L168" s="97">
        <v>6</v>
      </c>
      <c r="M168" s="97">
        <v>378372</v>
      </c>
      <c r="N168" s="97">
        <v>0</v>
      </c>
      <c r="O168" s="97">
        <v>0</v>
      </c>
      <c r="P168" s="97">
        <v>0</v>
      </c>
      <c r="Q168" s="97">
        <v>0</v>
      </c>
      <c r="R168" s="97">
        <v>0</v>
      </c>
      <c r="S168" s="97">
        <v>0</v>
      </c>
      <c r="T168" s="97">
        <v>0</v>
      </c>
      <c r="U168" s="97">
        <v>0</v>
      </c>
      <c r="V168" s="98">
        <v>662</v>
      </c>
      <c r="W168" s="98">
        <v>31915020</v>
      </c>
    </row>
    <row r="169" spans="1:23" x14ac:dyDescent="0.2">
      <c r="A169">
        <v>8121</v>
      </c>
      <c r="B169" s="94">
        <v>16103</v>
      </c>
      <c r="C169" s="89" t="s">
        <v>230</v>
      </c>
      <c r="D169" s="97">
        <v>116</v>
      </c>
      <c r="E169" s="97">
        <v>7315192</v>
      </c>
      <c r="F169" s="97">
        <v>137</v>
      </c>
      <c r="G169" s="97">
        <v>4570046</v>
      </c>
      <c r="H169" s="97">
        <v>107</v>
      </c>
      <c r="I169" s="97">
        <v>6747634</v>
      </c>
      <c r="J169" s="97">
        <v>76</v>
      </c>
      <c r="K169" s="97">
        <v>2535208</v>
      </c>
      <c r="L169" s="97">
        <v>0</v>
      </c>
      <c r="M169" s="97">
        <v>0</v>
      </c>
      <c r="N169" s="97">
        <v>0</v>
      </c>
      <c r="O169" s="97">
        <v>0</v>
      </c>
      <c r="P169" s="97">
        <v>57</v>
      </c>
      <c r="Q169" s="97">
        <v>3594534</v>
      </c>
      <c r="R169" s="97">
        <v>21</v>
      </c>
      <c r="S169" s="97">
        <v>700518</v>
      </c>
      <c r="T169" s="97">
        <v>0</v>
      </c>
      <c r="U169" s="97">
        <v>0</v>
      </c>
      <c r="V169" s="98">
        <v>514</v>
      </c>
      <c r="W169" s="98">
        <v>25463132</v>
      </c>
    </row>
    <row r="170" spans="1:23" x14ac:dyDescent="0.2">
      <c r="A170">
        <v>8201</v>
      </c>
      <c r="B170" s="94">
        <v>8101</v>
      </c>
      <c r="C170" s="89" t="s">
        <v>231</v>
      </c>
      <c r="D170" s="97">
        <v>0</v>
      </c>
      <c r="E170" s="97">
        <v>0</v>
      </c>
      <c r="F170" s="97">
        <v>0</v>
      </c>
      <c r="G170" s="97">
        <v>0</v>
      </c>
      <c r="H170" s="97">
        <v>714</v>
      </c>
      <c r="I170" s="97">
        <v>45026268</v>
      </c>
      <c r="J170" s="97">
        <v>277</v>
      </c>
      <c r="K170" s="97">
        <v>9240166</v>
      </c>
      <c r="L170" s="97">
        <v>111</v>
      </c>
      <c r="M170" s="97">
        <v>6999882</v>
      </c>
      <c r="N170" s="97">
        <v>19</v>
      </c>
      <c r="O170" s="97">
        <v>633802</v>
      </c>
      <c r="P170" s="97">
        <v>0</v>
      </c>
      <c r="Q170" s="97">
        <v>0</v>
      </c>
      <c r="R170" s="97">
        <v>0</v>
      </c>
      <c r="S170" s="97">
        <v>0</v>
      </c>
      <c r="T170" s="97">
        <v>0</v>
      </c>
      <c r="U170" s="97">
        <v>0</v>
      </c>
      <c r="V170" s="98">
        <v>1121</v>
      </c>
      <c r="W170" s="98">
        <v>61900118</v>
      </c>
    </row>
    <row r="171" spans="1:23" x14ac:dyDescent="0.2">
      <c r="A171">
        <v>8202</v>
      </c>
      <c r="B171" s="94">
        <v>8107</v>
      </c>
      <c r="C171" s="89" t="s">
        <v>232</v>
      </c>
      <c r="D171" s="97">
        <v>302</v>
      </c>
      <c r="E171" s="97">
        <v>19044724</v>
      </c>
      <c r="F171" s="97">
        <v>406</v>
      </c>
      <c r="G171" s="97">
        <v>13543348</v>
      </c>
      <c r="H171" s="97">
        <v>130</v>
      </c>
      <c r="I171" s="97">
        <v>8198060</v>
      </c>
      <c r="J171" s="97">
        <v>62</v>
      </c>
      <c r="K171" s="97">
        <v>2068196</v>
      </c>
      <c r="L171" s="97">
        <v>0</v>
      </c>
      <c r="M171" s="97">
        <v>0</v>
      </c>
      <c r="N171" s="97">
        <v>0</v>
      </c>
      <c r="O171" s="97">
        <v>0</v>
      </c>
      <c r="P171" s="97">
        <v>44</v>
      </c>
      <c r="Q171" s="97">
        <v>2774728</v>
      </c>
      <c r="R171" s="97">
        <v>12</v>
      </c>
      <c r="S171" s="97">
        <v>400296</v>
      </c>
      <c r="T171" s="97">
        <v>0</v>
      </c>
      <c r="U171" s="97">
        <v>0</v>
      </c>
      <c r="V171" s="98">
        <v>956</v>
      </c>
      <c r="W171" s="98">
        <v>46029352</v>
      </c>
    </row>
    <row r="172" spans="1:23" x14ac:dyDescent="0.2">
      <c r="A172">
        <v>8203</v>
      </c>
      <c r="B172" s="94">
        <v>8105</v>
      </c>
      <c r="C172" s="89" t="s">
        <v>233</v>
      </c>
      <c r="D172" s="97">
        <v>0</v>
      </c>
      <c r="E172" s="97">
        <v>0</v>
      </c>
      <c r="F172" s="97">
        <v>0</v>
      </c>
      <c r="G172" s="97">
        <v>0</v>
      </c>
      <c r="H172" s="97">
        <v>211</v>
      </c>
      <c r="I172" s="97">
        <v>13306082</v>
      </c>
      <c r="J172" s="97">
        <v>51</v>
      </c>
      <c r="K172" s="97">
        <v>1701258</v>
      </c>
      <c r="L172" s="97">
        <v>7</v>
      </c>
      <c r="M172" s="97">
        <v>441434</v>
      </c>
      <c r="N172" s="97">
        <v>2</v>
      </c>
      <c r="O172" s="97">
        <v>66716</v>
      </c>
      <c r="P172" s="97">
        <v>0</v>
      </c>
      <c r="Q172" s="97">
        <v>0</v>
      </c>
      <c r="R172" s="97">
        <v>0</v>
      </c>
      <c r="S172" s="97">
        <v>0</v>
      </c>
      <c r="T172" s="97">
        <v>0</v>
      </c>
      <c r="U172" s="97">
        <v>0</v>
      </c>
      <c r="V172" s="98">
        <v>271</v>
      </c>
      <c r="W172" s="98">
        <v>15515490</v>
      </c>
    </row>
    <row r="173" spans="1:23" x14ac:dyDescent="0.2">
      <c r="A173">
        <v>8204</v>
      </c>
      <c r="B173" s="94">
        <v>8104</v>
      </c>
      <c r="C173" s="89" t="s">
        <v>234</v>
      </c>
      <c r="D173" s="97">
        <v>0</v>
      </c>
      <c r="E173" s="97">
        <v>0</v>
      </c>
      <c r="F173" s="97">
        <v>0</v>
      </c>
      <c r="G173" s="97">
        <v>0</v>
      </c>
      <c r="H173" s="97">
        <v>23</v>
      </c>
      <c r="I173" s="97">
        <v>1450426</v>
      </c>
      <c r="J173" s="97">
        <v>14</v>
      </c>
      <c r="K173" s="97">
        <v>467012</v>
      </c>
      <c r="L173" s="97">
        <v>0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0</v>
      </c>
      <c r="S173" s="97">
        <v>0</v>
      </c>
      <c r="T173" s="97">
        <v>0</v>
      </c>
      <c r="U173" s="97">
        <v>0</v>
      </c>
      <c r="V173" s="98">
        <v>37</v>
      </c>
      <c r="W173" s="98">
        <v>1917438</v>
      </c>
    </row>
    <row r="174" spans="1:23" x14ac:dyDescent="0.2">
      <c r="A174">
        <v>8205</v>
      </c>
      <c r="B174" s="94">
        <v>8111</v>
      </c>
      <c r="C174" s="89" t="s">
        <v>235</v>
      </c>
      <c r="D174" s="97">
        <v>729</v>
      </c>
      <c r="E174" s="97">
        <v>45972198</v>
      </c>
      <c r="F174" s="97">
        <v>837</v>
      </c>
      <c r="G174" s="97">
        <v>27920646</v>
      </c>
      <c r="H174" s="97">
        <v>336</v>
      </c>
      <c r="I174" s="97">
        <v>21188832</v>
      </c>
      <c r="J174" s="97">
        <v>190</v>
      </c>
      <c r="K174" s="97">
        <v>6338020</v>
      </c>
      <c r="L174" s="97">
        <v>0</v>
      </c>
      <c r="M174" s="97">
        <v>0</v>
      </c>
      <c r="N174" s="97">
        <v>0</v>
      </c>
      <c r="O174" s="97">
        <v>0</v>
      </c>
      <c r="P174" s="97">
        <v>52</v>
      </c>
      <c r="Q174" s="97">
        <v>3279224</v>
      </c>
      <c r="R174" s="97">
        <v>12</v>
      </c>
      <c r="S174" s="97">
        <v>400296</v>
      </c>
      <c r="T174" s="97">
        <v>0</v>
      </c>
      <c r="U174" s="97">
        <v>0</v>
      </c>
      <c r="V174" s="98">
        <v>2156</v>
      </c>
      <c r="W174" s="98">
        <v>105099216</v>
      </c>
    </row>
    <row r="175" spans="1:23" x14ac:dyDescent="0.2">
      <c r="A175">
        <v>8206</v>
      </c>
      <c r="B175" s="94">
        <v>8110</v>
      </c>
      <c r="C175" s="89" t="s">
        <v>236</v>
      </c>
      <c r="D175" s="97">
        <v>1015</v>
      </c>
      <c r="E175" s="97">
        <v>64007930</v>
      </c>
      <c r="F175" s="97">
        <v>1061</v>
      </c>
      <c r="G175" s="97">
        <v>35392838</v>
      </c>
      <c r="H175" s="97">
        <v>443</v>
      </c>
      <c r="I175" s="97">
        <v>27936466</v>
      </c>
      <c r="J175" s="97">
        <v>283</v>
      </c>
      <c r="K175" s="97">
        <v>9440314</v>
      </c>
      <c r="L175" s="97">
        <v>47</v>
      </c>
      <c r="M175" s="97">
        <v>2963914</v>
      </c>
      <c r="N175" s="97">
        <v>5</v>
      </c>
      <c r="O175" s="97">
        <v>166790</v>
      </c>
      <c r="P175" s="97">
        <v>100</v>
      </c>
      <c r="Q175" s="97">
        <v>6306200</v>
      </c>
      <c r="R175" s="97">
        <v>35</v>
      </c>
      <c r="S175" s="97">
        <v>1167530</v>
      </c>
      <c r="T175" s="97">
        <v>2</v>
      </c>
      <c r="U175" s="97">
        <v>19308</v>
      </c>
      <c r="V175" s="98">
        <v>2991</v>
      </c>
      <c r="W175" s="98">
        <v>147401290</v>
      </c>
    </row>
    <row r="176" spans="1:23" x14ac:dyDescent="0.2">
      <c r="A176">
        <v>8207</v>
      </c>
      <c r="B176" s="94">
        <v>8102</v>
      </c>
      <c r="C176" s="89" t="s">
        <v>237</v>
      </c>
      <c r="D176" s="97">
        <v>971</v>
      </c>
      <c r="E176" s="97">
        <v>61233202</v>
      </c>
      <c r="F176" s="97">
        <v>882</v>
      </c>
      <c r="G176" s="97">
        <v>29421756</v>
      </c>
      <c r="H176" s="97">
        <v>426</v>
      </c>
      <c r="I176" s="97">
        <v>26864412</v>
      </c>
      <c r="J176" s="97">
        <v>184</v>
      </c>
      <c r="K176" s="97">
        <v>6137872</v>
      </c>
      <c r="L176" s="97">
        <v>19</v>
      </c>
      <c r="M176" s="97">
        <v>1198178</v>
      </c>
      <c r="N176" s="97">
        <v>1</v>
      </c>
      <c r="O176" s="97">
        <v>33358</v>
      </c>
      <c r="P176" s="97">
        <v>103</v>
      </c>
      <c r="Q176" s="97">
        <v>6495386</v>
      </c>
      <c r="R176" s="97">
        <v>43</v>
      </c>
      <c r="S176" s="97">
        <v>1434394</v>
      </c>
      <c r="T176" s="97">
        <v>0</v>
      </c>
      <c r="U176" s="97">
        <v>0</v>
      </c>
      <c r="V176" s="98">
        <v>2629</v>
      </c>
      <c r="W176" s="98">
        <v>132818558</v>
      </c>
    </row>
    <row r="177" spans="1:23" x14ac:dyDescent="0.2">
      <c r="A177">
        <v>8208</v>
      </c>
      <c r="B177" s="94">
        <v>8106</v>
      </c>
      <c r="C177" s="89" t="s">
        <v>238</v>
      </c>
      <c r="D177" s="97">
        <v>534</v>
      </c>
      <c r="E177" s="97">
        <v>33675108</v>
      </c>
      <c r="F177" s="97">
        <v>664</v>
      </c>
      <c r="G177" s="97">
        <v>22149712</v>
      </c>
      <c r="H177" s="97">
        <v>181</v>
      </c>
      <c r="I177" s="97">
        <v>11414222</v>
      </c>
      <c r="J177" s="97">
        <v>102</v>
      </c>
      <c r="K177" s="97">
        <v>3402516</v>
      </c>
      <c r="L177" s="97">
        <v>0</v>
      </c>
      <c r="M177" s="97">
        <v>0</v>
      </c>
      <c r="N177" s="97">
        <v>0</v>
      </c>
      <c r="O177" s="97">
        <v>0</v>
      </c>
      <c r="P177" s="97">
        <v>46</v>
      </c>
      <c r="Q177" s="97">
        <v>2900852</v>
      </c>
      <c r="R177" s="97">
        <v>0</v>
      </c>
      <c r="S177" s="97">
        <v>0</v>
      </c>
      <c r="T177" s="97">
        <v>0</v>
      </c>
      <c r="U177" s="97">
        <v>0</v>
      </c>
      <c r="V177" s="98">
        <v>1527</v>
      </c>
      <c r="W177" s="98">
        <v>73542410</v>
      </c>
    </row>
    <row r="178" spans="1:23" x14ac:dyDescent="0.2">
      <c r="A178">
        <v>8209</v>
      </c>
      <c r="B178" s="94">
        <v>8109</v>
      </c>
      <c r="C178" s="89" t="s">
        <v>239</v>
      </c>
      <c r="D178" s="97">
        <v>178</v>
      </c>
      <c r="E178" s="97">
        <v>11225036</v>
      </c>
      <c r="F178" s="97">
        <v>129</v>
      </c>
      <c r="G178" s="97">
        <v>4303182</v>
      </c>
      <c r="H178" s="97">
        <v>20</v>
      </c>
      <c r="I178" s="97">
        <v>1261240</v>
      </c>
      <c r="J178" s="97">
        <v>18</v>
      </c>
      <c r="K178" s="97">
        <v>600444</v>
      </c>
      <c r="L178" s="97">
        <v>14</v>
      </c>
      <c r="M178" s="97">
        <v>882868</v>
      </c>
      <c r="N178" s="97">
        <v>0</v>
      </c>
      <c r="O178" s="97">
        <v>0</v>
      </c>
      <c r="P178" s="97">
        <v>12</v>
      </c>
      <c r="Q178" s="97">
        <v>756744</v>
      </c>
      <c r="R178" s="97">
        <v>4</v>
      </c>
      <c r="S178" s="97">
        <v>133432</v>
      </c>
      <c r="T178" s="97">
        <v>0</v>
      </c>
      <c r="U178" s="97">
        <v>0</v>
      </c>
      <c r="V178" s="98">
        <v>375</v>
      </c>
      <c r="W178" s="98">
        <v>19162946</v>
      </c>
    </row>
    <row r="179" spans="1:23" x14ac:dyDescent="0.2">
      <c r="A179">
        <v>8210</v>
      </c>
      <c r="B179" s="94">
        <v>8108</v>
      </c>
      <c r="C179" s="89" t="s">
        <v>240</v>
      </c>
      <c r="D179" s="97">
        <v>440</v>
      </c>
      <c r="E179" s="97">
        <v>27747280</v>
      </c>
      <c r="F179" s="97">
        <v>400</v>
      </c>
      <c r="G179" s="97">
        <v>13343200</v>
      </c>
      <c r="H179" s="97">
        <v>524</v>
      </c>
      <c r="I179" s="97">
        <v>33044488</v>
      </c>
      <c r="J179" s="97">
        <v>262</v>
      </c>
      <c r="K179" s="97">
        <v>8739796</v>
      </c>
      <c r="L179" s="97">
        <v>0</v>
      </c>
      <c r="M179" s="97">
        <v>0</v>
      </c>
      <c r="N179" s="97">
        <v>0</v>
      </c>
      <c r="O179" s="97">
        <v>0</v>
      </c>
      <c r="P179" s="97">
        <v>105</v>
      </c>
      <c r="Q179" s="97">
        <v>6621510</v>
      </c>
      <c r="R179" s="97">
        <v>30</v>
      </c>
      <c r="S179" s="97">
        <v>1000740</v>
      </c>
      <c r="T179" s="97">
        <v>1</v>
      </c>
      <c r="U179" s="97">
        <v>39358</v>
      </c>
      <c r="V179" s="98">
        <v>1762</v>
      </c>
      <c r="W179" s="98">
        <v>90536372</v>
      </c>
    </row>
    <row r="180" spans="1:23" x14ac:dyDescent="0.2">
      <c r="A180">
        <v>8211</v>
      </c>
      <c r="B180" s="94">
        <v>8103</v>
      </c>
      <c r="C180" s="89" t="s">
        <v>241</v>
      </c>
      <c r="D180" s="97">
        <v>0</v>
      </c>
      <c r="E180" s="97">
        <v>0</v>
      </c>
      <c r="F180" s="97">
        <v>0</v>
      </c>
      <c r="G180" s="97">
        <v>0</v>
      </c>
      <c r="H180" s="97">
        <v>367</v>
      </c>
      <c r="I180" s="97">
        <v>23143754</v>
      </c>
      <c r="J180" s="97">
        <v>181</v>
      </c>
      <c r="K180" s="97">
        <v>6037798</v>
      </c>
      <c r="L180" s="97">
        <v>32</v>
      </c>
      <c r="M180" s="97">
        <v>2017984</v>
      </c>
      <c r="N180" s="97">
        <v>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0</v>
      </c>
      <c r="U180" s="97">
        <v>0</v>
      </c>
      <c r="V180" s="98">
        <v>580</v>
      </c>
      <c r="W180" s="98">
        <v>31199536</v>
      </c>
    </row>
    <row r="181" spans="1:23" x14ac:dyDescent="0.2">
      <c r="A181">
        <v>8212</v>
      </c>
      <c r="B181" s="94">
        <v>8112</v>
      </c>
      <c r="C181" s="89" t="s">
        <v>242</v>
      </c>
      <c r="D181" s="97">
        <v>517</v>
      </c>
      <c r="E181" s="97">
        <v>32603054</v>
      </c>
      <c r="F181" s="97">
        <v>407</v>
      </c>
      <c r="G181" s="97">
        <v>13576706</v>
      </c>
      <c r="H181" s="97">
        <v>339</v>
      </c>
      <c r="I181" s="97">
        <v>21378018</v>
      </c>
      <c r="J181" s="97">
        <v>190</v>
      </c>
      <c r="K181" s="97">
        <v>6338020</v>
      </c>
      <c r="L181" s="97">
        <v>0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0</v>
      </c>
      <c r="S181" s="97">
        <v>0</v>
      </c>
      <c r="T181" s="97">
        <v>0</v>
      </c>
      <c r="U181" s="97">
        <v>0</v>
      </c>
      <c r="V181" s="98">
        <v>1453</v>
      </c>
      <c r="W181" s="98">
        <v>73895798</v>
      </c>
    </row>
    <row r="182" spans="1:23" x14ac:dyDescent="0.2">
      <c r="A182">
        <v>8301</v>
      </c>
      <c r="B182" s="94">
        <v>8202</v>
      </c>
      <c r="C182" s="89" t="s">
        <v>243</v>
      </c>
      <c r="D182" s="97">
        <v>408</v>
      </c>
      <c r="E182" s="97">
        <v>25729296</v>
      </c>
      <c r="F182" s="97">
        <v>461</v>
      </c>
      <c r="G182" s="97">
        <v>15378038</v>
      </c>
      <c r="H182" s="97">
        <v>117</v>
      </c>
      <c r="I182" s="97">
        <v>7378254</v>
      </c>
      <c r="J182" s="97">
        <v>79</v>
      </c>
      <c r="K182" s="97">
        <v>2635282</v>
      </c>
      <c r="L182" s="97">
        <v>3</v>
      </c>
      <c r="M182" s="97">
        <v>189186</v>
      </c>
      <c r="N182" s="97">
        <v>0</v>
      </c>
      <c r="O182" s="97">
        <v>0</v>
      </c>
      <c r="P182" s="97">
        <v>129</v>
      </c>
      <c r="Q182" s="97">
        <v>8134998</v>
      </c>
      <c r="R182" s="97">
        <v>37</v>
      </c>
      <c r="S182" s="97">
        <v>1234246</v>
      </c>
      <c r="T182" s="97">
        <v>0</v>
      </c>
      <c r="U182" s="97">
        <v>0</v>
      </c>
      <c r="V182" s="98">
        <v>1234</v>
      </c>
      <c r="W182" s="98">
        <v>60679300</v>
      </c>
    </row>
    <row r="183" spans="1:23" x14ac:dyDescent="0.2">
      <c r="A183">
        <v>8302</v>
      </c>
      <c r="B183" s="94">
        <v>8205</v>
      </c>
      <c r="C183" s="89" t="s">
        <v>244</v>
      </c>
      <c r="D183" s="97">
        <v>506</v>
      </c>
      <c r="E183" s="97">
        <v>31909372</v>
      </c>
      <c r="F183" s="97">
        <v>473</v>
      </c>
      <c r="G183" s="97">
        <v>15778334</v>
      </c>
      <c r="H183" s="97">
        <v>78</v>
      </c>
      <c r="I183" s="97">
        <v>4918836</v>
      </c>
      <c r="J183" s="97">
        <v>36</v>
      </c>
      <c r="K183" s="97">
        <v>1200888</v>
      </c>
      <c r="L183" s="97">
        <v>0</v>
      </c>
      <c r="M183" s="97">
        <v>0</v>
      </c>
      <c r="N183" s="97">
        <v>0</v>
      </c>
      <c r="O183" s="97">
        <v>0</v>
      </c>
      <c r="P183" s="97">
        <v>12</v>
      </c>
      <c r="Q183" s="97">
        <v>756744</v>
      </c>
      <c r="R183" s="97">
        <v>1</v>
      </c>
      <c r="S183" s="97">
        <v>33358</v>
      </c>
      <c r="T183" s="97">
        <v>0</v>
      </c>
      <c r="U183" s="97">
        <v>0</v>
      </c>
      <c r="V183" s="98">
        <v>1106</v>
      </c>
      <c r="W183" s="98">
        <v>54597532</v>
      </c>
    </row>
    <row r="184" spans="1:23" x14ac:dyDescent="0.2">
      <c r="A184">
        <v>8303</v>
      </c>
      <c r="B184" s="94">
        <v>8201</v>
      </c>
      <c r="C184" s="89" t="s">
        <v>245</v>
      </c>
      <c r="D184" s="97">
        <v>431</v>
      </c>
      <c r="E184" s="97">
        <v>27179722</v>
      </c>
      <c r="F184" s="97">
        <v>499</v>
      </c>
      <c r="G184" s="97">
        <v>16645642</v>
      </c>
      <c r="H184" s="97">
        <v>70</v>
      </c>
      <c r="I184" s="97">
        <v>4414340</v>
      </c>
      <c r="J184" s="97">
        <v>28</v>
      </c>
      <c r="K184" s="97">
        <v>934024</v>
      </c>
      <c r="L184" s="97">
        <v>0</v>
      </c>
      <c r="M184" s="97">
        <v>0</v>
      </c>
      <c r="N184" s="97">
        <v>0</v>
      </c>
      <c r="O184" s="97">
        <v>0</v>
      </c>
      <c r="P184" s="97">
        <v>44</v>
      </c>
      <c r="Q184" s="97">
        <v>2774728</v>
      </c>
      <c r="R184" s="97">
        <v>8</v>
      </c>
      <c r="S184" s="97">
        <v>266864</v>
      </c>
      <c r="T184" s="97">
        <v>0</v>
      </c>
      <c r="U184" s="97">
        <v>0</v>
      </c>
      <c r="V184" s="98">
        <v>1080</v>
      </c>
      <c r="W184" s="98">
        <v>52215320</v>
      </c>
    </row>
    <row r="185" spans="1:23" x14ac:dyDescent="0.2">
      <c r="A185">
        <v>8304</v>
      </c>
      <c r="B185" s="94">
        <v>8206</v>
      </c>
      <c r="C185" s="89" t="s">
        <v>246</v>
      </c>
      <c r="D185" s="97">
        <v>240</v>
      </c>
      <c r="E185" s="97">
        <v>15134880</v>
      </c>
      <c r="F185" s="97">
        <v>272</v>
      </c>
      <c r="G185" s="97">
        <v>9073376</v>
      </c>
      <c r="H185" s="97">
        <v>92</v>
      </c>
      <c r="I185" s="97">
        <v>5801704</v>
      </c>
      <c r="J185" s="97">
        <v>73</v>
      </c>
      <c r="K185" s="97">
        <v>2435134</v>
      </c>
      <c r="L185" s="97">
        <v>0</v>
      </c>
      <c r="M185" s="97">
        <v>0</v>
      </c>
      <c r="N185" s="97">
        <v>0</v>
      </c>
      <c r="O185" s="97">
        <v>0</v>
      </c>
      <c r="P185" s="97">
        <v>66</v>
      </c>
      <c r="Q185" s="97">
        <v>4162092</v>
      </c>
      <c r="R185" s="97">
        <v>17</v>
      </c>
      <c r="S185" s="97">
        <v>567086</v>
      </c>
      <c r="T185" s="97">
        <v>0</v>
      </c>
      <c r="U185" s="97">
        <v>0</v>
      </c>
      <c r="V185" s="98">
        <v>760</v>
      </c>
      <c r="W185" s="98">
        <v>37174272</v>
      </c>
    </row>
    <row r="186" spans="1:23" x14ac:dyDescent="0.2">
      <c r="A186">
        <v>8305</v>
      </c>
      <c r="B186" s="94">
        <v>8203</v>
      </c>
      <c r="C186" s="89" t="s">
        <v>247</v>
      </c>
      <c r="D186" s="97">
        <v>440</v>
      </c>
      <c r="E186" s="97">
        <v>27747280</v>
      </c>
      <c r="F186" s="97">
        <v>490</v>
      </c>
      <c r="G186" s="97">
        <v>16345420</v>
      </c>
      <c r="H186" s="97">
        <v>59</v>
      </c>
      <c r="I186" s="97">
        <v>3720658</v>
      </c>
      <c r="J186" s="97">
        <v>46</v>
      </c>
      <c r="K186" s="97">
        <v>1534468</v>
      </c>
      <c r="L186" s="97">
        <v>0</v>
      </c>
      <c r="M186" s="97">
        <v>0</v>
      </c>
      <c r="N186" s="97">
        <v>0</v>
      </c>
      <c r="O186" s="97">
        <v>0</v>
      </c>
      <c r="P186" s="97">
        <v>0</v>
      </c>
      <c r="Q186" s="97">
        <v>0</v>
      </c>
      <c r="R186" s="97">
        <v>0</v>
      </c>
      <c r="S186" s="97">
        <v>0</v>
      </c>
      <c r="T186" s="97">
        <v>0</v>
      </c>
      <c r="U186" s="97">
        <v>0</v>
      </c>
      <c r="V186" s="98">
        <v>1035</v>
      </c>
      <c r="W186" s="98">
        <v>49347826</v>
      </c>
    </row>
    <row r="187" spans="1:23" x14ac:dyDescent="0.2">
      <c r="A187">
        <v>8306</v>
      </c>
      <c r="B187" s="94">
        <v>8204</v>
      </c>
      <c r="C187" s="89" t="s">
        <v>248</v>
      </c>
      <c r="D187" s="97">
        <v>104</v>
      </c>
      <c r="E187" s="97">
        <v>6558448</v>
      </c>
      <c r="F187" s="97">
        <v>114</v>
      </c>
      <c r="G187" s="97">
        <v>3802812</v>
      </c>
      <c r="H187" s="97">
        <v>8</v>
      </c>
      <c r="I187" s="97">
        <v>504496</v>
      </c>
      <c r="J187" s="97">
        <v>16</v>
      </c>
      <c r="K187" s="97">
        <v>533728</v>
      </c>
      <c r="L187" s="97">
        <v>0</v>
      </c>
      <c r="M187" s="97">
        <v>0</v>
      </c>
      <c r="N187" s="97">
        <v>0</v>
      </c>
      <c r="O187" s="97">
        <v>0</v>
      </c>
      <c r="P187" s="97">
        <v>0</v>
      </c>
      <c r="Q187" s="97">
        <v>0</v>
      </c>
      <c r="R187" s="97">
        <v>0</v>
      </c>
      <c r="S187" s="97">
        <v>0</v>
      </c>
      <c r="T187" s="97">
        <v>0</v>
      </c>
      <c r="U187" s="97">
        <v>0</v>
      </c>
      <c r="V187" s="98">
        <v>242</v>
      </c>
      <c r="W187" s="98">
        <v>11399484</v>
      </c>
    </row>
    <row r="188" spans="1:23" x14ac:dyDescent="0.2">
      <c r="A188">
        <v>8307</v>
      </c>
      <c r="B188" s="94">
        <v>8207</v>
      </c>
      <c r="C188" s="89" t="s">
        <v>249</v>
      </c>
      <c r="D188" s="97">
        <v>191</v>
      </c>
      <c r="E188" s="97">
        <v>12044842</v>
      </c>
      <c r="F188" s="97">
        <v>196</v>
      </c>
      <c r="G188" s="97">
        <v>6538168</v>
      </c>
      <c r="H188" s="97">
        <v>66</v>
      </c>
      <c r="I188" s="97">
        <v>4162092</v>
      </c>
      <c r="J188" s="97">
        <v>32</v>
      </c>
      <c r="K188" s="97">
        <v>1067456</v>
      </c>
      <c r="L188" s="97">
        <v>0</v>
      </c>
      <c r="M188" s="97">
        <v>0</v>
      </c>
      <c r="N188" s="97">
        <v>0</v>
      </c>
      <c r="O188" s="97">
        <v>0</v>
      </c>
      <c r="P188" s="97">
        <v>0</v>
      </c>
      <c r="Q188" s="97">
        <v>0</v>
      </c>
      <c r="R188" s="97">
        <v>0</v>
      </c>
      <c r="S188" s="97">
        <v>0</v>
      </c>
      <c r="T188" s="97">
        <v>3</v>
      </c>
      <c r="U188" s="97">
        <v>113736</v>
      </c>
      <c r="V188" s="98">
        <v>488</v>
      </c>
      <c r="W188" s="98">
        <v>23926294</v>
      </c>
    </row>
    <row r="189" spans="1:23" x14ac:dyDescent="0.2">
      <c r="A189">
        <v>8401</v>
      </c>
      <c r="B189" s="94">
        <v>8301</v>
      </c>
      <c r="C189" s="89" t="s">
        <v>250</v>
      </c>
      <c r="D189" s="97">
        <v>1241</v>
      </c>
      <c r="E189" s="97">
        <v>78259942</v>
      </c>
      <c r="F189" s="97">
        <v>1264</v>
      </c>
      <c r="G189" s="97">
        <v>42164512</v>
      </c>
      <c r="H189" s="97">
        <v>630</v>
      </c>
      <c r="I189" s="97">
        <v>39729060</v>
      </c>
      <c r="J189" s="97">
        <v>474</v>
      </c>
      <c r="K189" s="97">
        <v>15811692</v>
      </c>
      <c r="L189" s="97">
        <v>28</v>
      </c>
      <c r="M189" s="97">
        <v>1765736</v>
      </c>
      <c r="N189" s="97">
        <v>3</v>
      </c>
      <c r="O189" s="97">
        <v>100074</v>
      </c>
      <c r="P189" s="97">
        <v>164</v>
      </c>
      <c r="Q189" s="97">
        <v>10342168</v>
      </c>
      <c r="R189" s="97">
        <v>41</v>
      </c>
      <c r="S189" s="97">
        <v>1367678</v>
      </c>
      <c r="T189" s="97">
        <v>0</v>
      </c>
      <c r="U189" s="97">
        <v>0</v>
      </c>
      <c r="V189" s="98">
        <v>3845</v>
      </c>
      <c r="W189" s="98">
        <v>189540862</v>
      </c>
    </row>
    <row r="190" spans="1:23" x14ac:dyDescent="0.2">
      <c r="A190">
        <v>8402</v>
      </c>
      <c r="B190" s="94">
        <v>8311</v>
      </c>
      <c r="C190" s="89" t="s">
        <v>251</v>
      </c>
      <c r="D190" s="97">
        <v>239</v>
      </c>
      <c r="E190" s="97">
        <v>15071818</v>
      </c>
      <c r="F190" s="97">
        <v>154</v>
      </c>
      <c r="G190" s="97">
        <v>5137132</v>
      </c>
      <c r="H190" s="97">
        <v>45</v>
      </c>
      <c r="I190" s="97">
        <v>2837790</v>
      </c>
      <c r="J190" s="97">
        <v>38</v>
      </c>
      <c r="K190" s="97">
        <v>1267604</v>
      </c>
      <c r="L190" s="97">
        <v>5</v>
      </c>
      <c r="M190" s="97">
        <v>315310</v>
      </c>
      <c r="N190" s="97">
        <v>1</v>
      </c>
      <c r="O190" s="97">
        <v>33358</v>
      </c>
      <c r="P190" s="97">
        <v>18</v>
      </c>
      <c r="Q190" s="97">
        <v>1135116</v>
      </c>
      <c r="R190" s="97">
        <v>9</v>
      </c>
      <c r="S190" s="97">
        <v>300222</v>
      </c>
      <c r="T190" s="97">
        <v>1</v>
      </c>
      <c r="U190" s="97">
        <v>39358</v>
      </c>
      <c r="V190" s="98">
        <v>510</v>
      </c>
      <c r="W190" s="98">
        <v>26137708</v>
      </c>
    </row>
    <row r="191" spans="1:23" x14ac:dyDescent="0.2">
      <c r="A191">
        <v>8403</v>
      </c>
      <c r="B191" s="94">
        <v>8304</v>
      </c>
      <c r="C191" s="89" t="s">
        <v>252</v>
      </c>
      <c r="D191" s="97">
        <v>370</v>
      </c>
      <c r="E191" s="97">
        <v>23332940</v>
      </c>
      <c r="F191" s="97">
        <v>345</v>
      </c>
      <c r="G191" s="97">
        <v>11508510</v>
      </c>
      <c r="H191" s="97">
        <v>21</v>
      </c>
      <c r="I191" s="97">
        <v>1324302</v>
      </c>
      <c r="J191" s="97">
        <v>18</v>
      </c>
      <c r="K191" s="97">
        <v>600444</v>
      </c>
      <c r="L191" s="97">
        <v>0</v>
      </c>
      <c r="M191" s="97">
        <v>0</v>
      </c>
      <c r="N191" s="97">
        <v>0</v>
      </c>
      <c r="O191" s="97">
        <v>0</v>
      </c>
      <c r="P191" s="97">
        <v>44</v>
      </c>
      <c r="Q191" s="97">
        <v>2774728</v>
      </c>
      <c r="R191" s="97">
        <v>14</v>
      </c>
      <c r="S191" s="97">
        <v>467012</v>
      </c>
      <c r="T191" s="97">
        <v>0</v>
      </c>
      <c r="U191" s="97">
        <v>0</v>
      </c>
      <c r="V191" s="98">
        <v>812</v>
      </c>
      <c r="W191" s="98">
        <v>40007936</v>
      </c>
    </row>
    <row r="192" spans="1:23" x14ac:dyDescent="0.2">
      <c r="A192">
        <v>8404</v>
      </c>
      <c r="B192" s="94">
        <v>8309</v>
      </c>
      <c r="C192" s="89" t="s">
        <v>253</v>
      </c>
      <c r="D192" s="97">
        <v>117</v>
      </c>
      <c r="E192" s="97">
        <v>7378254</v>
      </c>
      <c r="F192" s="97">
        <v>130</v>
      </c>
      <c r="G192" s="97">
        <v>4336540</v>
      </c>
      <c r="H192" s="97">
        <v>99</v>
      </c>
      <c r="I192" s="97">
        <v>6243138</v>
      </c>
      <c r="J192" s="97">
        <v>55</v>
      </c>
      <c r="K192" s="97">
        <v>1834690</v>
      </c>
      <c r="L192" s="97">
        <v>1</v>
      </c>
      <c r="M192" s="97">
        <v>63062</v>
      </c>
      <c r="N192" s="97">
        <v>0</v>
      </c>
      <c r="O192" s="97">
        <v>0</v>
      </c>
      <c r="P192" s="97">
        <v>15</v>
      </c>
      <c r="Q192" s="97">
        <v>945930</v>
      </c>
      <c r="R192" s="97">
        <v>4</v>
      </c>
      <c r="S192" s="97">
        <v>133432</v>
      </c>
      <c r="T192" s="97">
        <v>0</v>
      </c>
      <c r="U192" s="97">
        <v>0</v>
      </c>
      <c r="V192" s="98">
        <v>421</v>
      </c>
      <c r="W192" s="98">
        <v>20935046</v>
      </c>
    </row>
    <row r="193" spans="1:23" x14ac:dyDescent="0.2">
      <c r="A193">
        <v>8405</v>
      </c>
      <c r="B193" s="94">
        <v>8306</v>
      </c>
      <c r="C193" s="89" t="s">
        <v>254</v>
      </c>
      <c r="D193" s="97">
        <v>325</v>
      </c>
      <c r="E193" s="97">
        <v>20495150</v>
      </c>
      <c r="F193" s="97">
        <v>319</v>
      </c>
      <c r="G193" s="97">
        <v>10641202</v>
      </c>
      <c r="H193" s="97">
        <v>0</v>
      </c>
      <c r="I193" s="97">
        <v>0</v>
      </c>
      <c r="J193" s="97">
        <v>0</v>
      </c>
      <c r="K193" s="97">
        <v>0</v>
      </c>
      <c r="L193" s="97">
        <v>0</v>
      </c>
      <c r="M193" s="97">
        <v>0</v>
      </c>
      <c r="N193" s="97">
        <v>0</v>
      </c>
      <c r="O193" s="97">
        <v>0</v>
      </c>
      <c r="P193" s="97">
        <v>28</v>
      </c>
      <c r="Q193" s="97">
        <v>1765736</v>
      </c>
      <c r="R193" s="97">
        <v>8</v>
      </c>
      <c r="S193" s="97">
        <v>266864</v>
      </c>
      <c r="T193" s="97">
        <v>0</v>
      </c>
      <c r="U193" s="97">
        <v>0</v>
      </c>
      <c r="V193" s="98">
        <v>680</v>
      </c>
      <c r="W193" s="98">
        <v>33168952</v>
      </c>
    </row>
    <row r="194" spans="1:23" x14ac:dyDescent="0.2">
      <c r="A194">
        <v>8406</v>
      </c>
      <c r="B194" s="94">
        <v>8307</v>
      </c>
      <c r="C194" s="89" t="s">
        <v>255</v>
      </c>
      <c r="D194" s="97">
        <v>125</v>
      </c>
      <c r="E194" s="97">
        <v>7882750</v>
      </c>
      <c r="F194" s="97">
        <v>162</v>
      </c>
      <c r="G194" s="97">
        <v>5403996</v>
      </c>
      <c r="H194" s="97">
        <v>60</v>
      </c>
      <c r="I194" s="97">
        <v>3783720</v>
      </c>
      <c r="J194" s="97">
        <v>41</v>
      </c>
      <c r="K194" s="97">
        <v>1367678</v>
      </c>
      <c r="L194" s="97">
        <v>4</v>
      </c>
      <c r="M194" s="97">
        <v>252248</v>
      </c>
      <c r="N194" s="97">
        <v>0</v>
      </c>
      <c r="O194" s="97">
        <v>0</v>
      </c>
      <c r="P194" s="97">
        <v>0</v>
      </c>
      <c r="Q194" s="97">
        <v>0</v>
      </c>
      <c r="R194" s="97">
        <v>0</v>
      </c>
      <c r="S194" s="97">
        <v>0</v>
      </c>
      <c r="T194" s="97">
        <v>0</v>
      </c>
      <c r="U194" s="97">
        <v>0</v>
      </c>
      <c r="V194" s="98">
        <v>392</v>
      </c>
      <c r="W194" s="98">
        <v>18690392</v>
      </c>
    </row>
    <row r="195" spans="1:23" x14ac:dyDescent="0.2">
      <c r="A195">
        <v>8407</v>
      </c>
      <c r="B195" s="94">
        <v>8305</v>
      </c>
      <c r="C195" s="89" t="s">
        <v>256</v>
      </c>
      <c r="D195" s="97">
        <v>472</v>
      </c>
      <c r="E195" s="97">
        <v>29765264</v>
      </c>
      <c r="F195" s="97">
        <v>409</v>
      </c>
      <c r="G195" s="97">
        <v>13643422</v>
      </c>
      <c r="H195" s="97">
        <v>7</v>
      </c>
      <c r="I195" s="97">
        <v>441434</v>
      </c>
      <c r="J195" s="97">
        <v>17</v>
      </c>
      <c r="K195" s="97">
        <v>567086</v>
      </c>
      <c r="L195" s="97">
        <v>9</v>
      </c>
      <c r="M195" s="97">
        <v>567558</v>
      </c>
      <c r="N195" s="97">
        <v>0</v>
      </c>
      <c r="O195" s="97">
        <v>0</v>
      </c>
      <c r="P195" s="97">
        <v>52</v>
      </c>
      <c r="Q195" s="97">
        <v>3279224</v>
      </c>
      <c r="R195" s="97">
        <v>18</v>
      </c>
      <c r="S195" s="97">
        <v>600444</v>
      </c>
      <c r="T195" s="97">
        <v>0</v>
      </c>
      <c r="U195" s="97">
        <v>0</v>
      </c>
      <c r="V195" s="98">
        <v>984</v>
      </c>
      <c r="W195" s="98">
        <v>48864432</v>
      </c>
    </row>
    <row r="196" spans="1:23" x14ac:dyDescent="0.2">
      <c r="A196">
        <v>8408</v>
      </c>
      <c r="B196" s="94">
        <v>8308</v>
      </c>
      <c r="C196" s="89" t="s">
        <v>257</v>
      </c>
      <c r="D196" s="97">
        <v>66</v>
      </c>
      <c r="E196" s="97">
        <v>4162092</v>
      </c>
      <c r="F196" s="97">
        <v>51</v>
      </c>
      <c r="G196" s="97">
        <v>1701258</v>
      </c>
      <c r="H196" s="97">
        <v>31</v>
      </c>
      <c r="I196" s="97">
        <v>1954922</v>
      </c>
      <c r="J196" s="97">
        <v>17</v>
      </c>
      <c r="K196" s="97">
        <v>567086</v>
      </c>
      <c r="L196" s="97">
        <v>2</v>
      </c>
      <c r="M196" s="97">
        <v>126124</v>
      </c>
      <c r="N196" s="97">
        <v>0</v>
      </c>
      <c r="O196" s="97">
        <v>0</v>
      </c>
      <c r="P196" s="97">
        <v>4</v>
      </c>
      <c r="Q196" s="97">
        <v>252248</v>
      </c>
      <c r="R196" s="97">
        <v>1</v>
      </c>
      <c r="S196" s="97">
        <v>33358</v>
      </c>
      <c r="T196" s="97">
        <v>0</v>
      </c>
      <c r="U196" s="97">
        <v>0</v>
      </c>
      <c r="V196" s="98">
        <v>172</v>
      </c>
      <c r="W196" s="98">
        <v>8797088</v>
      </c>
    </row>
    <row r="197" spans="1:23" x14ac:dyDescent="0.2">
      <c r="A197">
        <v>8409</v>
      </c>
      <c r="B197" s="94">
        <v>8313</v>
      </c>
      <c r="C197" s="89" t="s">
        <v>258</v>
      </c>
      <c r="D197" s="97">
        <v>229</v>
      </c>
      <c r="E197" s="97">
        <v>14441198</v>
      </c>
      <c r="F197" s="97">
        <v>227</v>
      </c>
      <c r="G197" s="97">
        <v>7572266</v>
      </c>
      <c r="H197" s="97">
        <v>48</v>
      </c>
      <c r="I197" s="97">
        <v>3026976</v>
      </c>
      <c r="J197" s="97">
        <v>33</v>
      </c>
      <c r="K197" s="97">
        <v>1100814</v>
      </c>
      <c r="L197" s="97">
        <v>0</v>
      </c>
      <c r="M197" s="97">
        <v>0</v>
      </c>
      <c r="N197" s="97">
        <v>0</v>
      </c>
      <c r="O197" s="97">
        <v>0</v>
      </c>
      <c r="P197" s="97">
        <v>15</v>
      </c>
      <c r="Q197" s="97">
        <v>945930</v>
      </c>
      <c r="R197" s="97">
        <v>7</v>
      </c>
      <c r="S197" s="97">
        <v>233506</v>
      </c>
      <c r="T197" s="97">
        <v>0</v>
      </c>
      <c r="U197" s="97">
        <v>0</v>
      </c>
      <c r="V197" s="98">
        <v>559</v>
      </c>
      <c r="W197" s="98">
        <v>27320690</v>
      </c>
    </row>
    <row r="198" spans="1:23" x14ac:dyDescent="0.2">
      <c r="A198">
        <v>8410</v>
      </c>
      <c r="B198" s="94">
        <v>8303</v>
      </c>
      <c r="C198" s="89" t="s">
        <v>259</v>
      </c>
      <c r="D198" s="97">
        <v>301</v>
      </c>
      <c r="E198" s="97">
        <v>18981662</v>
      </c>
      <c r="F198" s="97">
        <v>321</v>
      </c>
      <c r="G198" s="97">
        <v>10707918</v>
      </c>
      <c r="H198" s="97">
        <v>156</v>
      </c>
      <c r="I198" s="97">
        <v>9837672</v>
      </c>
      <c r="J198" s="97">
        <v>103</v>
      </c>
      <c r="K198" s="97">
        <v>3435874</v>
      </c>
      <c r="L198" s="97">
        <v>0</v>
      </c>
      <c r="M198" s="97">
        <v>0</v>
      </c>
      <c r="N198" s="97">
        <v>0</v>
      </c>
      <c r="O198" s="97">
        <v>0</v>
      </c>
      <c r="P198" s="97">
        <v>43</v>
      </c>
      <c r="Q198" s="97">
        <v>2711666</v>
      </c>
      <c r="R198" s="97">
        <v>10</v>
      </c>
      <c r="S198" s="97">
        <v>333580</v>
      </c>
      <c r="T198" s="97">
        <v>0</v>
      </c>
      <c r="U198" s="97">
        <v>0</v>
      </c>
      <c r="V198" s="98">
        <v>934</v>
      </c>
      <c r="W198" s="98">
        <v>46008372</v>
      </c>
    </row>
    <row r="199" spans="1:23" x14ac:dyDescent="0.2">
      <c r="A199">
        <v>8411</v>
      </c>
      <c r="B199" s="94">
        <v>8310</v>
      </c>
      <c r="C199" s="89" t="s">
        <v>260</v>
      </c>
      <c r="D199" s="97">
        <v>37</v>
      </c>
      <c r="E199" s="97">
        <v>2333294</v>
      </c>
      <c r="F199" s="97">
        <v>36</v>
      </c>
      <c r="G199" s="97">
        <v>1200888</v>
      </c>
      <c r="H199" s="97">
        <v>27</v>
      </c>
      <c r="I199" s="97">
        <v>1702674</v>
      </c>
      <c r="J199" s="97">
        <v>17</v>
      </c>
      <c r="K199" s="97">
        <v>567086</v>
      </c>
      <c r="L199" s="97">
        <v>0</v>
      </c>
      <c r="M199" s="97">
        <v>0</v>
      </c>
      <c r="N199" s="97">
        <v>0</v>
      </c>
      <c r="O199" s="97">
        <v>0</v>
      </c>
      <c r="P199" s="97">
        <v>0</v>
      </c>
      <c r="Q199" s="97">
        <v>0</v>
      </c>
      <c r="R199" s="97">
        <v>0</v>
      </c>
      <c r="S199" s="97">
        <v>0</v>
      </c>
      <c r="T199" s="97">
        <v>0</v>
      </c>
      <c r="U199" s="97">
        <v>0</v>
      </c>
      <c r="V199" s="98">
        <v>117</v>
      </c>
      <c r="W199" s="98">
        <v>5803942</v>
      </c>
    </row>
    <row r="200" spans="1:23" x14ac:dyDescent="0.2">
      <c r="A200">
        <v>8412</v>
      </c>
      <c r="B200" s="94">
        <v>8312</v>
      </c>
      <c r="C200" s="89" t="s">
        <v>261</v>
      </c>
      <c r="D200" s="97">
        <v>152</v>
      </c>
      <c r="E200" s="97">
        <v>9585424</v>
      </c>
      <c r="F200" s="97">
        <v>183</v>
      </c>
      <c r="G200" s="97">
        <v>6104514</v>
      </c>
      <c r="H200" s="97">
        <v>66</v>
      </c>
      <c r="I200" s="97">
        <v>4162092</v>
      </c>
      <c r="J200" s="97">
        <v>32</v>
      </c>
      <c r="K200" s="97">
        <v>1067456</v>
      </c>
      <c r="L200" s="97">
        <v>5</v>
      </c>
      <c r="M200" s="97">
        <v>315310</v>
      </c>
      <c r="N200" s="97">
        <v>0</v>
      </c>
      <c r="O200" s="97">
        <v>0</v>
      </c>
      <c r="P200" s="97">
        <v>37</v>
      </c>
      <c r="Q200" s="97">
        <v>2333294</v>
      </c>
      <c r="R200" s="97">
        <v>2</v>
      </c>
      <c r="S200" s="97">
        <v>66716</v>
      </c>
      <c r="T200" s="97">
        <v>0</v>
      </c>
      <c r="U200" s="97">
        <v>0</v>
      </c>
      <c r="V200" s="98">
        <v>477</v>
      </c>
      <c r="W200" s="98">
        <v>23634806</v>
      </c>
    </row>
    <row r="201" spans="1:23" x14ac:dyDescent="0.2">
      <c r="A201">
        <v>8413</v>
      </c>
      <c r="B201" s="94">
        <v>8302</v>
      </c>
      <c r="C201" s="89" t="s">
        <v>262</v>
      </c>
      <c r="D201" s="97">
        <v>70</v>
      </c>
      <c r="E201" s="97">
        <v>4414340</v>
      </c>
      <c r="F201" s="97">
        <v>56</v>
      </c>
      <c r="G201" s="97">
        <v>1868048</v>
      </c>
      <c r="H201" s="97">
        <v>21</v>
      </c>
      <c r="I201" s="97">
        <v>1324302</v>
      </c>
      <c r="J201" s="97">
        <v>33</v>
      </c>
      <c r="K201" s="97">
        <v>1100814</v>
      </c>
      <c r="L201" s="97">
        <v>0</v>
      </c>
      <c r="M201" s="97">
        <v>0</v>
      </c>
      <c r="N201" s="97">
        <v>0</v>
      </c>
      <c r="O201" s="97">
        <v>0</v>
      </c>
      <c r="P201" s="97">
        <v>0</v>
      </c>
      <c r="Q201" s="97">
        <v>0</v>
      </c>
      <c r="R201" s="97">
        <v>0</v>
      </c>
      <c r="S201" s="97">
        <v>0</v>
      </c>
      <c r="T201" s="97">
        <v>0</v>
      </c>
      <c r="U201" s="97">
        <v>0</v>
      </c>
      <c r="V201" s="98">
        <v>180</v>
      </c>
      <c r="W201" s="98">
        <v>8707504</v>
      </c>
    </row>
    <row r="202" spans="1:23" x14ac:dyDescent="0.2">
      <c r="A202">
        <v>8414</v>
      </c>
      <c r="B202" s="94">
        <v>8314</v>
      </c>
      <c r="C202" s="89" t="s">
        <v>263</v>
      </c>
      <c r="D202" s="97">
        <v>140</v>
      </c>
      <c r="E202" s="97">
        <v>8828680</v>
      </c>
      <c r="F202" s="97">
        <v>118</v>
      </c>
      <c r="G202" s="97">
        <v>3936244</v>
      </c>
      <c r="H202" s="97">
        <v>42</v>
      </c>
      <c r="I202" s="97">
        <v>2648604</v>
      </c>
      <c r="J202" s="97">
        <v>38</v>
      </c>
      <c r="K202" s="97">
        <v>1267604</v>
      </c>
      <c r="L202" s="97">
        <v>0</v>
      </c>
      <c r="M202" s="97">
        <v>0</v>
      </c>
      <c r="N202" s="97">
        <v>0</v>
      </c>
      <c r="O202" s="97">
        <v>0</v>
      </c>
      <c r="P202" s="97">
        <v>0</v>
      </c>
      <c r="Q202" s="97">
        <v>0</v>
      </c>
      <c r="R202" s="97">
        <v>0</v>
      </c>
      <c r="S202" s="97">
        <v>0</v>
      </c>
      <c r="T202" s="97">
        <v>0</v>
      </c>
      <c r="U202" s="97">
        <v>0</v>
      </c>
      <c r="V202" s="98">
        <v>338</v>
      </c>
      <c r="W202" s="98">
        <v>16681132</v>
      </c>
    </row>
    <row r="203" spans="1:23" x14ac:dyDescent="0.2">
      <c r="A203">
        <v>9101</v>
      </c>
      <c r="B203" s="94">
        <v>9201</v>
      </c>
      <c r="C203" s="89" t="s">
        <v>264</v>
      </c>
      <c r="D203" s="97">
        <v>570</v>
      </c>
      <c r="E203" s="97">
        <v>35945340</v>
      </c>
      <c r="F203" s="97">
        <v>490</v>
      </c>
      <c r="G203" s="97">
        <v>16345420</v>
      </c>
      <c r="H203" s="97">
        <v>208</v>
      </c>
      <c r="I203" s="97">
        <v>13116896</v>
      </c>
      <c r="J203" s="97">
        <v>181</v>
      </c>
      <c r="K203" s="97">
        <v>6037798</v>
      </c>
      <c r="L203" s="97">
        <v>0</v>
      </c>
      <c r="M203" s="97">
        <v>0</v>
      </c>
      <c r="N203" s="97">
        <v>0</v>
      </c>
      <c r="O203" s="97">
        <v>0</v>
      </c>
      <c r="P203" s="97">
        <v>120</v>
      </c>
      <c r="Q203" s="97">
        <v>7567440</v>
      </c>
      <c r="R203" s="97">
        <v>8</v>
      </c>
      <c r="S203" s="97">
        <v>266864</v>
      </c>
      <c r="T203" s="97">
        <v>0</v>
      </c>
      <c r="U203" s="97">
        <v>0</v>
      </c>
      <c r="V203" s="98">
        <v>1577</v>
      </c>
      <c r="W203" s="98">
        <v>79279758</v>
      </c>
    </row>
    <row r="204" spans="1:23" x14ac:dyDescent="0.2">
      <c r="A204">
        <v>9102</v>
      </c>
      <c r="B204" s="94">
        <v>9208</v>
      </c>
      <c r="C204" s="89" t="s">
        <v>265</v>
      </c>
      <c r="D204" s="97">
        <v>134</v>
      </c>
      <c r="E204" s="97">
        <v>8450308</v>
      </c>
      <c r="F204" s="97">
        <v>193</v>
      </c>
      <c r="G204" s="97">
        <v>6438094</v>
      </c>
      <c r="H204" s="97">
        <v>8</v>
      </c>
      <c r="I204" s="97">
        <v>504496</v>
      </c>
      <c r="J204" s="97">
        <v>20</v>
      </c>
      <c r="K204" s="97">
        <v>667160</v>
      </c>
      <c r="L204" s="97">
        <v>0</v>
      </c>
      <c r="M204" s="97">
        <v>0</v>
      </c>
      <c r="N204" s="97">
        <v>0</v>
      </c>
      <c r="O204" s="97">
        <v>0</v>
      </c>
      <c r="P204" s="97">
        <v>38</v>
      </c>
      <c r="Q204" s="97">
        <v>2396356</v>
      </c>
      <c r="R204" s="97">
        <v>14</v>
      </c>
      <c r="S204" s="97">
        <v>467012</v>
      </c>
      <c r="T204" s="97">
        <v>0</v>
      </c>
      <c r="U204" s="97">
        <v>0</v>
      </c>
      <c r="V204" s="98">
        <v>407</v>
      </c>
      <c r="W204" s="98">
        <v>18923426</v>
      </c>
    </row>
    <row r="205" spans="1:23" x14ac:dyDescent="0.2">
      <c r="A205">
        <v>9103</v>
      </c>
      <c r="B205" s="94">
        <v>9206</v>
      </c>
      <c r="C205" s="89" t="s">
        <v>266</v>
      </c>
      <c r="D205" s="97">
        <v>130</v>
      </c>
      <c r="E205" s="97">
        <v>8198060</v>
      </c>
      <c r="F205" s="97">
        <v>90</v>
      </c>
      <c r="G205" s="97">
        <v>3002220</v>
      </c>
      <c r="H205" s="97">
        <v>37</v>
      </c>
      <c r="I205" s="97">
        <v>2333294</v>
      </c>
      <c r="J205" s="97">
        <v>33</v>
      </c>
      <c r="K205" s="97">
        <v>1100814</v>
      </c>
      <c r="L205" s="97">
        <v>0</v>
      </c>
      <c r="M205" s="97">
        <v>0</v>
      </c>
      <c r="N205" s="97">
        <v>0</v>
      </c>
      <c r="O205" s="97">
        <v>0</v>
      </c>
      <c r="P205" s="97">
        <v>27</v>
      </c>
      <c r="Q205" s="97">
        <v>1702674</v>
      </c>
      <c r="R205" s="97">
        <v>9</v>
      </c>
      <c r="S205" s="97">
        <v>300222</v>
      </c>
      <c r="T205" s="97">
        <v>0</v>
      </c>
      <c r="U205" s="97">
        <v>0</v>
      </c>
      <c r="V205" s="98">
        <v>326</v>
      </c>
      <c r="W205" s="98">
        <v>16637284</v>
      </c>
    </row>
    <row r="206" spans="1:23" x14ac:dyDescent="0.2">
      <c r="A206">
        <v>9104</v>
      </c>
      <c r="B206" s="94">
        <v>9209</v>
      </c>
      <c r="C206" s="89" t="s">
        <v>267</v>
      </c>
      <c r="D206" s="97">
        <v>140</v>
      </c>
      <c r="E206" s="97">
        <v>8828680</v>
      </c>
      <c r="F206" s="97">
        <v>98</v>
      </c>
      <c r="G206" s="97">
        <v>3269084</v>
      </c>
      <c r="H206" s="97">
        <v>28</v>
      </c>
      <c r="I206" s="97">
        <v>1765736</v>
      </c>
      <c r="J206" s="97">
        <v>23</v>
      </c>
      <c r="K206" s="97">
        <v>767234</v>
      </c>
      <c r="L206" s="97">
        <v>0</v>
      </c>
      <c r="M206" s="97">
        <v>0</v>
      </c>
      <c r="N206" s="97">
        <v>0</v>
      </c>
      <c r="O206" s="97">
        <v>0</v>
      </c>
      <c r="P206" s="97">
        <v>25</v>
      </c>
      <c r="Q206" s="97">
        <v>1576550</v>
      </c>
      <c r="R206" s="97">
        <v>8</v>
      </c>
      <c r="S206" s="97">
        <v>266864</v>
      </c>
      <c r="T206" s="97">
        <v>0</v>
      </c>
      <c r="U206" s="97">
        <v>0</v>
      </c>
      <c r="V206" s="98">
        <v>322</v>
      </c>
      <c r="W206" s="98">
        <v>16474148</v>
      </c>
    </row>
    <row r="207" spans="1:23" x14ac:dyDescent="0.2">
      <c r="A207">
        <v>9105</v>
      </c>
      <c r="B207" s="94">
        <v>9202</v>
      </c>
      <c r="C207" s="89" t="s">
        <v>268</v>
      </c>
      <c r="D207" s="97">
        <v>326</v>
      </c>
      <c r="E207" s="97">
        <v>20558212</v>
      </c>
      <c r="F207" s="97">
        <v>308</v>
      </c>
      <c r="G207" s="97">
        <v>10274264</v>
      </c>
      <c r="H207" s="97">
        <v>19</v>
      </c>
      <c r="I207" s="97">
        <v>1198178</v>
      </c>
      <c r="J207" s="97">
        <v>37</v>
      </c>
      <c r="K207" s="97">
        <v>1234246</v>
      </c>
      <c r="L207" s="97">
        <v>0</v>
      </c>
      <c r="M207" s="97">
        <v>0</v>
      </c>
      <c r="N207" s="97">
        <v>0</v>
      </c>
      <c r="O207" s="97">
        <v>0</v>
      </c>
      <c r="P207" s="97">
        <v>56</v>
      </c>
      <c r="Q207" s="97">
        <v>3531472</v>
      </c>
      <c r="R207" s="97">
        <v>0</v>
      </c>
      <c r="S207" s="97">
        <v>0</v>
      </c>
      <c r="T207" s="97">
        <v>0</v>
      </c>
      <c r="U207" s="97">
        <v>0</v>
      </c>
      <c r="V207" s="98">
        <v>746</v>
      </c>
      <c r="W207" s="98">
        <v>36796372</v>
      </c>
    </row>
    <row r="208" spans="1:23" x14ac:dyDescent="0.2">
      <c r="A208">
        <v>9106</v>
      </c>
      <c r="B208" s="94">
        <v>9204</v>
      </c>
      <c r="C208" s="89" t="s">
        <v>269</v>
      </c>
      <c r="D208" s="97">
        <v>99</v>
      </c>
      <c r="E208" s="97">
        <v>6243138</v>
      </c>
      <c r="F208" s="97">
        <v>103</v>
      </c>
      <c r="G208" s="97">
        <v>3435874</v>
      </c>
      <c r="H208" s="97">
        <v>24</v>
      </c>
      <c r="I208" s="97">
        <v>1513488</v>
      </c>
      <c r="J208" s="97">
        <v>40</v>
      </c>
      <c r="K208" s="97">
        <v>1334320</v>
      </c>
      <c r="L208" s="97">
        <v>0</v>
      </c>
      <c r="M208" s="97">
        <v>0</v>
      </c>
      <c r="N208" s="97">
        <v>0</v>
      </c>
      <c r="O208" s="97">
        <v>0</v>
      </c>
      <c r="P208" s="97">
        <v>43</v>
      </c>
      <c r="Q208" s="97">
        <v>2711666</v>
      </c>
      <c r="R208" s="97">
        <v>10</v>
      </c>
      <c r="S208" s="97">
        <v>333580</v>
      </c>
      <c r="T208" s="97">
        <v>0</v>
      </c>
      <c r="U208" s="97">
        <v>0</v>
      </c>
      <c r="V208" s="98">
        <v>319</v>
      </c>
      <c r="W208" s="98">
        <v>15572066</v>
      </c>
    </row>
    <row r="209" spans="1:23" x14ac:dyDescent="0.2">
      <c r="A209">
        <v>9107</v>
      </c>
      <c r="B209" s="94">
        <v>9210</v>
      </c>
      <c r="C209" s="89" t="s">
        <v>270</v>
      </c>
      <c r="D209" s="97">
        <v>267</v>
      </c>
      <c r="E209" s="97">
        <v>16837554</v>
      </c>
      <c r="F209" s="97">
        <v>183</v>
      </c>
      <c r="G209" s="97">
        <v>6104514</v>
      </c>
      <c r="H209" s="97">
        <v>27</v>
      </c>
      <c r="I209" s="97">
        <v>1702674</v>
      </c>
      <c r="J209" s="97">
        <v>17</v>
      </c>
      <c r="K209" s="97">
        <v>567086</v>
      </c>
      <c r="L209" s="97">
        <v>85</v>
      </c>
      <c r="M209" s="97">
        <v>5360270</v>
      </c>
      <c r="N209" s="97">
        <v>3</v>
      </c>
      <c r="O209" s="97">
        <v>100074</v>
      </c>
      <c r="P209" s="97">
        <v>51</v>
      </c>
      <c r="Q209" s="97">
        <v>3216162</v>
      </c>
      <c r="R209" s="97">
        <v>7</v>
      </c>
      <c r="S209" s="97">
        <v>233506</v>
      </c>
      <c r="T209" s="97">
        <v>7</v>
      </c>
      <c r="U209" s="97">
        <v>441434</v>
      </c>
      <c r="V209" s="98">
        <v>647</v>
      </c>
      <c r="W209" s="98">
        <v>34563274</v>
      </c>
    </row>
    <row r="210" spans="1:23" x14ac:dyDescent="0.2">
      <c r="A210">
        <v>9108</v>
      </c>
      <c r="B210" s="94">
        <v>9207</v>
      </c>
      <c r="C210" s="89" t="s">
        <v>271</v>
      </c>
      <c r="D210" s="97">
        <v>140</v>
      </c>
      <c r="E210" s="97">
        <v>8828680</v>
      </c>
      <c r="F210" s="97">
        <v>137</v>
      </c>
      <c r="G210" s="97">
        <v>4570046</v>
      </c>
      <c r="H210" s="97">
        <v>56</v>
      </c>
      <c r="I210" s="97">
        <v>3531472</v>
      </c>
      <c r="J210" s="97">
        <v>36</v>
      </c>
      <c r="K210" s="97">
        <v>1200888</v>
      </c>
      <c r="L210" s="97">
        <v>0</v>
      </c>
      <c r="M210" s="97">
        <v>0</v>
      </c>
      <c r="N210" s="97">
        <v>0</v>
      </c>
      <c r="O210" s="97">
        <v>0</v>
      </c>
      <c r="P210" s="97">
        <v>19</v>
      </c>
      <c r="Q210" s="97">
        <v>1198178</v>
      </c>
      <c r="R210" s="97">
        <v>5</v>
      </c>
      <c r="S210" s="97">
        <v>166790</v>
      </c>
      <c r="T210" s="97">
        <v>2</v>
      </c>
      <c r="U210" s="97">
        <v>126124</v>
      </c>
      <c r="V210" s="98">
        <v>395</v>
      </c>
      <c r="W210" s="98">
        <v>19622178</v>
      </c>
    </row>
    <row r="211" spans="1:23" x14ac:dyDescent="0.2">
      <c r="A211">
        <v>9109</v>
      </c>
      <c r="B211" s="94">
        <v>9211</v>
      </c>
      <c r="C211" s="89" t="s">
        <v>272</v>
      </c>
      <c r="D211" s="97">
        <v>398</v>
      </c>
      <c r="E211" s="97">
        <v>25098676</v>
      </c>
      <c r="F211" s="97">
        <v>358</v>
      </c>
      <c r="G211" s="97">
        <v>11942164</v>
      </c>
      <c r="H211" s="97">
        <v>129</v>
      </c>
      <c r="I211" s="97">
        <v>8134998</v>
      </c>
      <c r="J211" s="97">
        <v>121</v>
      </c>
      <c r="K211" s="97">
        <v>4036318</v>
      </c>
      <c r="L211" s="97">
        <v>9</v>
      </c>
      <c r="M211" s="97">
        <v>567558</v>
      </c>
      <c r="N211" s="97">
        <v>1</v>
      </c>
      <c r="O211" s="97">
        <v>33358</v>
      </c>
      <c r="P211" s="97">
        <v>96</v>
      </c>
      <c r="Q211" s="97">
        <v>6053952</v>
      </c>
      <c r="R211" s="97">
        <v>5</v>
      </c>
      <c r="S211" s="97">
        <v>166790</v>
      </c>
      <c r="T211" s="97">
        <v>0</v>
      </c>
      <c r="U211" s="97">
        <v>0</v>
      </c>
      <c r="V211" s="98">
        <v>1117</v>
      </c>
      <c r="W211" s="98">
        <v>56033814</v>
      </c>
    </row>
    <row r="212" spans="1:23" x14ac:dyDescent="0.2">
      <c r="A212">
        <v>9110</v>
      </c>
      <c r="B212" s="94">
        <v>9203</v>
      </c>
      <c r="C212" s="89" t="s">
        <v>273</v>
      </c>
      <c r="D212" s="97">
        <v>198</v>
      </c>
      <c r="E212" s="97">
        <v>12486276</v>
      </c>
      <c r="F212" s="97">
        <v>257</v>
      </c>
      <c r="G212" s="97">
        <v>8573006</v>
      </c>
      <c r="H212" s="97">
        <v>12</v>
      </c>
      <c r="I212" s="97">
        <v>756744</v>
      </c>
      <c r="J212" s="97">
        <v>11</v>
      </c>
      <c r="K212" s="97">
        <v>366938</v>
      </c>
      <c r="L212" s="97">
        <v>0</v>
      </c>
      <c r="M212" s="97">
        <v>0</v>
      </c>
      <c r="N212" s="97">
        <v>0</v>
      </c>
      <c r="O212" s="97">
        <v>0</v>
      </c>
      <c r="P212" s="97">
        <v>33</v>
      </c>
      <c r="Q212" s="97">
        <v>2081046</v>
      </c>
      <c r="R212" s="97">
        <v>11</v>
      </c>
      <c r="S212" s="97">
        <v>366938</v>
      </c>
      <c r="T212" s="97">
        <v>0</v>
      </c>
      <c r="U212" s="97">
        <v>0</v>
      </c>
      <c r="V212" s="98">
        <v>522</v>
      </c>
      <c r="W212" s="98">
        <v>24630948</v>
      </c>
    </row>
    <row r="213" spans="1:23" x14ac:dyDescent="0.2">
      <c r="A213">
        <v>9111</v>
      </c>
      <c r="B213" s="94">
        <v>9205</v>
      </c>
      <c r="C213" s="89" t="s">
        <v>274</v>
      </c>
      <c r="D213" s="97">
        <v>237</v>
      </c>
      <c r="E213" s="97">
        <v>14945694</v>
      </c>
      <c r="F213" s="97">
        <v>204</v>
      </c>
      <c r="G213" s="97">
        <v>6805032</v>
      </c>
      <c r="H213" s="97">
        <v>39</v>
      </c>
      <c r="I213" s="97">
        <v>2459418</v>
      </c>
      <c r="J213" s="97">
        <v>28</v>
      </c>
      <c r="K213" s="97">
        <v>934024</v>
      </c>
      <c r="L213" s="97">
        <v>0</v>
      </c>
      <c r="M213" s="97">
        <v>0</v>
      </c>
      <c r="N213" s="97">
        <v>0</v>
      </c>
      <c r="O213" s="97">
        <v>0</v>
      </c>
      <c r="P213" s="97">
        <v>11</v>
      </c>
      <c r="Q213" s="97">
        <v>693682</v>
      </c>
      <c r="R213" s="97">
        <v>3</v>
      </c>
      <c r="S213" s="97">
        <v>100074</v>
      </c>
      <c r="T213" s="97">
        <v>0</v>
      </c>
      <c r="U213" s="97">
        <v>0</v>
      </c>
      <c r="V213" s="98">
        <v>522</v>
      </c>
      <c r="W213" s="98">
        <v>25937924</v>
      </c>
    </row>
    <row r="214" spans="1:23" x14ac:dyDescent="0.2">
      <c r="A214">
        <v>9201</v>
      </c>
      <c r="B214" s="94">
        <v>9101</v>
      </c>
      <c r="C214" s="89" t="s">
        <v>275</v>
      </c>
      <c r="D214" s="97">
        <v>1326</v>
      </c>
      <c r="E214" s="97">
        <v>83620212</v>
      </c>
      <c r="F214" s="97">
        <v>1085</v>
      </c>
      <c r="G214" s="97">
        <v>36193430</v>
      </c>
      <c r="H214" s="97">
        <v>741</v>
      </c>
      <c r="I214" s="97">
        <v>46728942</v>
      </c>
      <c r="J214" s="97">
        <v>489</v>
      </c>
      <c r="K214" s="97">
        <v>16312062</v>
      </c>
      <c r="L214" s="97">
        <v>24</v>
      </c>
      <c r="M214" s="97">
        <v>1513488</v>
      </c>
      <c r="N214" s="97">
        <v>1</v>
      </c>
      <c r="O214" s="97">
        <v>33358</v>
      </c>
      <c r="P214" s="97">
        <v>354</v>
      </c>
      <c r="Q214" s="97">
        <v>22323948</v>
      </c>
      <c r="R214" s="97">
        <v>8</v>
      </c>
      <c r="S214" s="97">
        <v>266864</v>
      </c>
      <c r="T214" s="97">
        <v>0</v>
      </c>
      <c r="U214" s="97">
        <v>0</v>
      </c>
      <c r="V214" s="98">
        <v>4028</v>
      </c>
      <c r="W214" s="98">
        <v>206992304</v>
      </c>
    </row>
    <row r="215" spans="1:23" x14ac:dyDescent="0.2">
      <c r="A215">
        <v>9202</v>
      </c>
      <c r="B215" s="94">
        <v>9119</v>
      </c>
      <c r="C215" s="89" t="s">
        <v>276</v>
      </c>
      <c r="D215" s="97">
        <v>161</v>
      </c>
      <c r="E215" s="97">
        <v>10152982</v>
      </c>
      <c r="F215" s="97">
        <v>239</v>
      </c>
      <c r="G215" s="97">
        <v>7972562</v>
      </c>
      <c r="H215" s="97">
        <v>79</v>
      </c>
      <c r="I215" s="97">
        <v>4981898</v>
      </c>
      <c r="J215" s="97">
        <v>85</v>
      </c>
      <c r="K215" s="97">
        <v>2835430</v>
      </c>
      <c r="L215" s="97">
        <v>0</v>
      </c>
      <c r="M215" s="97">
        <v>0</v>
      </c>
      <c r="N215" s="97">
        <v>0</v>
      </c>
      <c r="O215" s="97">
        <v>0</v>
      </c>
      <c r="P215" s="97">
        <v>50</v>
      </c>
      <c r="Q215" s="97">
        <v>3153100</v>
      </c>
      <c r="R215" s="97">
        <v>17</v>
      </c>
      <c r="S215" s="97">
        <v>567086</v>
      </c>
      <c r="T215" s="97">
        <v>0</v>
      </c>
      <c r="U215" s="97">
        <v>0</v>
      </c>
      <c r="V215" s="98">
        <v>631</v>
      </c>
      <c r="W215" s="98">
        <v>29663058</v>
      </c>
    </row>
    <row r="216" spans="1:23" x14ac:dyDescent="0.2">
      <c r="A216">
        <v>9203</v>
      </c>
      <c r="B216" s="94">
        <v>9105</v>
      </c>
      <c r="C216" s="89" t="s">
        <v>277</v>
      </c>
      <c r="D216" s="97">
        <v>230</v>
      </c>
      <c r="E216" s="97">
        <v>14504260</v>
      </c>
      <c r="F216" s="97">
        <v>143</v>
      </c>
      <c r="G216" s="97">
        <v>4770194</v>
      </c>
      <c r="H216" s="97">
        <v>92</v>
      </c>
      <c r="I216" s="97">
        <v>5801704</v>
      </c>
      <c r="J216" s="97">
        <v>81</v>
      </c>
      <c r="K216" s="97">
        <v>2701998</v>
      </c>
      <c r="L216" s="97">
        <v>0</v>
      </c>
      <c r="M216" s="97">
        <v>0</v>
      </c>
      <c r="N216" s="97">
        <v>0</v>
      </c>
      <c r="O216" s="97">
        <v>0</v>
      </c>
      <c r="P216" s="97">
        <v>30</v>
      </c>
      <c r="Q216" s="97">
        <v>1891860</v>
      </c>
      <c r="R216" s="97">
        <v>11</v>
      </c>
      <c r="S216" s="97">
        <v>366938</v>
      </c>
      <c r="T216" s="97">
        <v>0</v>
      </c>
      <c r="U216" s="97">
        <v>0</v>
      </c>
      <c r="V216" s="98">
        <v>587</v>
      </c>
      <c r="W216" s="98">
        <v>30036954</v>
      </c>
    </row>
    <row r="217" spans="1:23" x14ac:dyDescent="0.2">
      <c r="A217">
        <v>9204</v>
      </c>
      <c r="B217" s="94">
        <v>9103</v>
      </c>
      <c r="C217" s="89" t="s">
        <v>278</v>
      </c>
      <c r="D217" s="97">
        <v>157</v>
      </c>
      <c r="E217" s="97">
        <v>9900734</v>
      </c>
      <c r="F217" s="97">
        <v>161</v>
      </c>
      <c r="G217" s="97">
        <v>5370638</v>
      </c>
      <c r="H217" s="97">
        <v>67</v>
      </c>
      <c r="I217" s="97">
        <v>4225154</v>
      </c>
      <c r="J217" s="97">
        <v>41</v>
      </c>
      <c r="K217" s="97">
        <v>1367678</v>
      </c>
      <c r="L217" s="97">
        <v>0</v>
      </c>
      <c r="M217" s="97">
        <v>0</v>
      </c>
      <c r="N217" s="97">
        <v>0</v>
      </c>
      <c r="O217" s="97">
        <v>0</v>
      </c>
      <c r="P217" s="97">
        <v>0</v>
      </c>
      <c r="Q217" s="97">
        <v>0</v>
      </c>
      <c r="R217" s="97">
        <v>0</v>
      </c>
      <c r="S217" s="97">
        <v>0</v>
      </c>
      <c r="T217" s="97">
        <v>0</v>
      </c>
      <c r="U217" s="97">
        <v>0</v>
      </c>
      <c r="V217" s="98">
        <v>426</v>
      </c>
      <c r="W217" s="98">
        <v>20864204</v>
      </c>
    </row>
    <row r="218" spans="1:23" x14ac:dyDescent="0.2">
      <c r="A218">
        <v>9205</v>
      </c>
      <c r="B218" s="94">
        <v>9108</v>
      </c>
      <c r="C218" s="89" t="s">
        <v>279</v>
      </c>
      <c r="D218" s="97">
        <v>473</v>
      </c>
      <c r="E218" s="97">
        <v>29828326</v>
      </c>
      <c r="F218" s="97">
        <v>358</v>
      </c>
      <c r="G218" s="97">
        <v>11942164</v>
      </c>
      <c r="H218" s="97">
        <v>236</v>
      </c>
      <c r="I218" s="97">
        <v>14882632</v>
      </c>
      <c r="J218" s="97">
        <v>177</v>
      </c>
      <c r="K218" s="97">
        <v>5904366</v>
      </c>
      <c r="L218" s="97">
        <v>7</v>
      </c>
      <c r="M218" s="97">
        <v>441434</v>
      </c>
      <c r="N218" s="97">
        <v>1</v>
      </c>
      <c r="O218" s="97">
        <v>33358</v>
      </c>
      <c r="P218" s="97">
        <v>45</v>
      </c>
      <c r="Q218" s="97">
        <v>2837790</v>
      </c>
      <c r="R218" s="97">
        <v>13</v>
      </c>
      <c r="S218" s="97">
        <v>433654</v>
      </c>
      <c r="T218" s="97">
        <v>0</v>
      </c>
      <c r="U218" s="97">
        <v>0</v>
      </c>
      <c r="V218" s="98">
        <v>1310</v>
      </c>
      <c r="W218" s="98">
        <v>66303724</v>
      </c>
    </row>
    <row r="219" spans="1:23" x14ac:dyDescent="0.2">
      <c r="A219">
        <v>9206</v>
      </c>
      <c r="B219" s="94">
        <v>9113</v>
      </c>
      <c r="C219" s="89" t="s">
        <v>280</v>
      </c>
      <c r="D219" s="97">
        <v>143</v>
      </c>
      <c r="E219" s="97">
        <v>9017866</v>
      </c>
      <c r="F219" s="97">
        <v>99</v>
      </c>
      <c r="G219" s="97">
        <v>3302442</v>
      </c>
      <c r="H219" s="97">
        <v>63</v>
      </c>
      <c r="I219" s="97">
        <v>3972906</v>
      </c>
      <c r="J219" s="97">
        <v>26</v>
      </c>
      <c r="K219" s="97">
        <v>867308</v>
      </c>
      <c r="L219" s="97">
        <v>0</v>
      </c>
      <c r="M219" s="97">
        <v>0</v>
      </c>
      <c r="N219" s="97">
        <v>0</v>
      </c>
      <c r="O219" s="97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v>0</v>
      </c>
      <c r="U219" s="97">
        <v>0</v>
      </c>
      <c r="V219" s="98">
        <v>331</v>
      </c>
      <c r="W219" s="98">
        <v>17160522</v>
      </c>
    </row>
    <row r="220" spans="1:23" x14ac:dyDescent="0.2">
      <c r="A220">
        <v>9207</v>
      </c>
      <c r="B220" s="94">
        <v>9106</v>
      </c>
      <c r="C220" s="89" t="s">
        <v>281</v>
      </c>
      <c r="D220" s="97">
        <v>230</v>
      </c>
      <c r="E220" s="97">
        <v>14504260</v>
      </c>
      <c r="F220" s="97">
        <v>230</v>
      </c>
      <c r="G220" s="97">
        <v>7672340</v>
      </c>
      <c r="H220" s="97">
        <v>35</v>
      </c>
      <c r="I220" s="97">
        <v>2207170</v>
      </c>
      <c r="J220" s="97">
        <v>35</v>
      </c>
      <c r="K220" s="97">
        <v>1167530</v>
      </c>
      <c r="L220" s="97">
        <v>0</v>
      </c>
      <c r="M220" s="97">
        <v>0</v>
      </c>
      <c r="N220" s="97">
        <v>0</v>
      </c>
      <c r="O220" s="97">
        <v>0</v>
      </c>
      <c r="P220" s="97">
        <v>21</v>
      </c>
      <c r="Q220" s="97">
        <v>1324302</v>
      </c>
      <c r="R220" s="97">
        <v>7</v>
      </c>
      <c r="S220" s="97">
        <v>233506</v>
      </c>
      <c r="T220" s="97">
        <v>0</v>
      </c>
      <c r="U220" s="97">
        <v>0</v>
      </c>
      <c r="V220" s="98">
        <v>558</v>
      </c>
      <c r="W220" s="98">
        <v>27109108</v>
      </c>
    </row>
    <row r="221" spans="1:23" x14ac:dyDescent="0.2">
      <c r="A221">
        <v>9208</v>
      </c>
      <c r="B221" s="94">
        <v>9111</v>
      </c>
      <c r="C221" s="89" t="s">
        <v>282</v>
      </c>
      <c r="D221" s="97">
        <v>0</v>
      </c>
      <c r="E221" s="97">
        <v>0</v>
      </c>
      <c r="F221" s="97">
        <v>0</v>
      </c>
      <c r="G221" s="97">
        <v>0</v>
      </c>
      <c r="H221" s="97">
        <v>102</v>
      </c>
      <c r="I221" s="97">
        <v>6432324</v>
      </c>
      <c r="J221" s="97">
        <v>166</v>
      </c>
      <c r="K221" s="97">
        <v>5537428</v>
      </c>
      <c r="L221" s="97">
        <v>8</v>
      </c>
      <c r="M221" s="97">
        <v>504496</v>
      </c>
      <c r="N221" s="97">
        <v>0</v>
      </c>
      <c r="O221" s="97">
        <v>0</v>
      </c>
      <c r="P221" s="97">
        <v>0</v>
      </c>
      <c r="Q221" s="97">
        <v>0</v>
      </c>
      <c r="R221" s="97">
        <v>0</v>
      </c>
      <c r="S221" s="97">
        <v>0</v>
      </c>
      <c r="T221" s="97">
        <v>0</v>
      </c>
      <c r="U221" s="97">
        <v>0</v>
      </c>
      <c r="V221" s="98">
        <v>276</v>
      </c>
      <c r="W221" s="98">
        <v>12474248</v>
      </c>
    </row>
    <row r="222" spans="1:23" x14ac:dyDescent="0.2">
      <c r="A222">
        <v>9209</v>
      </c>
      <c r="B222" s="94">
        <v>9102</v>
      </c>
      <c r="C222" s="89" t="s">
        <v>283</v>
      </c>
      <c r="D222" s="97">
        <v>0</v>
      </c>
      <c r="E222" s="97">
        <v>0</v>
      </c>
      <c r="F222" s="97">
        <v>0</v>
      </c>
      <c r="G222" s="97">
        <v>0</v>
      </c>
      <c r="H222" s="97">
        <v>121</v>
      </c>
      <c r="I222" s="97">
        <v>7630502</v>
      </c>
      <c r="J222" s="97">
        <v>66</v>
      </c>
      <c r="K222" s="97">
        <v>2201628</v>
      </c>
      <c r="L222" s="97">
        <v>0</v>
      </c>
      <c r="M222" s="97">
        <v>0</v>
      </c>
      <c r="N222" s="97">
        <v>0</v>
      </c>
      <c r="O222" s="97">
        <v>0</v>
      </c>
      <c r="P222" s="97">
        <v>0</v>
      </c>
      <c r="Q222" s="97">
        <v>0</v>
      </c>
      <c r="R222" s="97">
        <v>0</v>
      </c>
      <c r="S222" s="97">
        <v>0</v>
      </c>
      <c r="T222" s="97">
        <v>0</v>
      </c>
      <c r="U222" s="97">
        <v>0</v>
      </c>
      <c r="V222" s="98">
        <v>187</v>
      </c>
      <c r="W222" s="98">
        <v>9832130</v>
      </c>
    </row>
    <row r="223" spans="1:23" x14ac:dyDescent="0.2">
      <c r="A223">
        <v>9210</v>
      </c>
      <c r="B223" s="94">
        <v>9116</v>
      </c>
      <c r="C223" s="89" t="s">
        <v>284</v>
      </c>
      <c r="D223" s="97">
        <v>0</v>
      </c>
      <c r="E223" s="97">
        <v>0</v>
      </c>
      <c r="F223" s="97">
        <v>0</v>
      </c>
      <c r="G223" s="97">
        <v>0</v>
      </c>
      <c r="H223" s="97">
        <v>74</v>
      </c>
      <c r="I223" s="97">
        <v>4666588</v>
      </c>
      <c r="J223" s="97">
        <v>35</v>
      </c>
      <c r="K223" s="97">
        <v>1167530</v>
      </c>
      <c r="L223" s="97">
        <v>0</v>
      </c>
      <c r="M223" s="97">
        <v>0</v>
      </c>
      <c r="N223" s="97">
        <v>0</v>
      </c>
      <c r="O223" s="97">
        <v>0</v>
      </c>
      <c r="P223" s="97">
        <v>0</v>
      </c>
      <c r="Q223" s="97">
        <v>0</v>
      </c>
      <c r="R223" s="97">
        <v>0</v>
      </c>
      <c r="S223" s="97">
        <v>0</v>
      </c>
      <c r="T223" s="97">
        <v>0</v>
      </c>
      <c r="U223" s="97">
        <v>0</v>
      </c>
      <c r="V223" s="98">
        <v>109</v>
      </c>
      <c r="W223" s="98">
        <v>5834118</v>
      </c>
    </row>
    <row r="224" spans="1:23" x14ac:dyDescent="0.2">
      <c r="A224">
        <v>9211</v>
      </c>
      <c r="B224" s="94">
        <v>9114</v>
      </c>
      <c r="C224" s="89" t="s">
        <v>285</v>
      </c>
      <c r="D224" s="97">
        <v>232</v>
      </c>
      <c r="E224" s="97">
        <v>14630384</v>
      </c>
      <c r="F224" s="97">
        <v>210</v>
      </c>
      <c r="G224" s="97">
        <v>7005180</v>
      </c>
      <c r="H224" s="97">
        <v>120</v>
      </c>
      <c r="I224" s="97">
        <v>7567440</v>
      </c>
      <c r="J224" s="97">
        <v>78</v>
      </c>
      <c r="K224" s="97">
        <v>2601924</v>
      </c>
      <c r="L224" s="97">
        <v>0</v>
      </c>
      <c r="M224" s="97">
        <v>0</v>
      </c>
      <c r="N224" s="97">
        <v>0</v>
      </c>
      <c r="O224" s="97">
        <v>0</v>
      </c>
      <c r="P224" s="97">
        <v>0</v>
      </c>
      <c r="Q224" s="97">
        <v>0</v>
      </c>
      <c r="R224" s="97">
        <v>0</v>
      </c>
      <c r="S224" s="97">
        <v>0</v>
      </c>
      <c r="T224" s="97">
        <v>0</v>
      </c>
      <c r="U224" s="97">
        <v>0</v>
      </c>
      <c r="V224" s="98">
        <v>640</v>
      </c>
      <c r="W224" s="98">
        <v>31804928</v>
      </c>
    </row>
    <row r="225" spans="1:23" x14ac:dyDescent="0.2">
      <c r="A225">
        <v>9212</v>
      </c>
      <c r="B225" s="94">
        <v>9107</v>
      </c>
      <c r="C225" s="89" t="s">
        <v>286</v>
      </c>
      <c r="D225" s="97">
        <v>199</v>
      </c>
      <c r="E225" s="97">
        <v>12549338</v>
      </c>
      <c r="F225" s="97">
        <v>190</v>
      </c>
      <c r="G225" s="97">
        <v>6338020</v>
      </c>
      <c r="H225" s="97">
        <v>74</v>
      </c>
      <c r="I225" s="97">
        <v>4666588</v>
      </c>
      <c r="J225" s="97">
        <v>40</v>
      </c>
      <c r="K225" s="97">
        <v>1334320</v>
      </c>
      <c r="L225" s="97">
        <v>0</v>
      </c>
      <c r="M225" s="97">
        <v>0</v>
      </c>
      <c r="N225" s="97">
        <v>0</v>
      </c>
      <c r="O225" s="97">
        <v>0</v>
      </c>
      <c r="P225" s="97">
        <v>21</v>
      </c>
      <c r="Q225" s="97">
        <v>1324302</v>
      </c>
      <c r="R225" s="97">
        <v>7</v>
      </c>
      <c r="S225" s="97">
        <v>233506</v>
      </c>
      <c r="T225" s="97">
        <v>0</v>
      </c>
      <c r="U225" s="97">
        <v>0</v>
      </c>
      <c r="V225" s="98">
        <v>531</v>
      </c>
      <c r="W225" s="98">
        <v>26446074</v>
      </c>
    </row>
    <row r="226" spans="1:23" x14ac:dyDescent="0.2">
      <c r="A226">
        <v>9213</v>
      </c>
      <c r="B226" s="94">
        <v>9118</v>
      </c>
      <c r="C226" s="89" t="s">
        <v>287</v>
      </c>
      <c r="D226" s="97">
        <v>0</v>
      </c>
      <c r="E226" s="97">
        <v>0</v>
      </c>
      <c r="F226" s="97">
        <v>0</v>
      </c>
      <c r="G226" s="97">
        <v>0</v>
      </c>
      <c r="H226" s="97">
        <v>27</v>
      </c>
      <c r="I226" s="97">
        <v>1702674</v>
      </c>
      <c r="J226" s="97">
        <v>26</v>
      </c>
      <c r="K226" s="97">
        <v>867308</v>
      </c>
      <c r="L226" s="97">
        <v>0</v>
      </c>
      <c r="M226" s="97">
        <v>0</v>
      </c>
      <c r="N226" s="97">
        <v>0</v>
      </c>
      <c r="O226" s="97">
        <v>0</v>
      </c>
      <c r="P226" s="97">
        <v>0</v>
      </c>
      <c r="Q226" s="97">
        <v>0</v>
      </c>
      <c r="R226" s="97">
        <v>0</v>
      </c>
      <c r="S226" s="97">
        <v>0</v>
      </c>
      <c r="T226" s="97">
        <v>0</v>
      </c>
      <c r="U226" s="97">
        <v>0</v>
      </c>
      <c r="V226" s="98">
        <v>53</v>
      </c>
      <c r="W226" s="98">
        <v>2569982</v>
      </c>
    </row>
    <row r="227" spans="1:23" x14ac:dyDescent="0.2">
      <c r="A227">
        <v>9214</v>
      </c>
      <c r="B227" s="94">
        <v>9109</v>
      </c>
      <c r="C227" s="89" t="s">
        <v>288</v>
      </c>
      <c r="D227" s="97">
        <v>260</v>
      </c>
      <c r="E227" s="97">
        <v>16396120</v>
      </c>
      <c r="F227" s="97">
        <v>265</v>
      </c>
      <c r="G227" s="97">
        <v>8839870</v>
      </c>
      <c r="H227" s="97">
        <v>86</v>
      </c>
      <c r="I227" s="97">
        <v>5423332</v>
      </c>
      <c r="J227" s="97">
        <v>19</v>
      </c>
      <c r="K227" s="97">
        <v>633802</v>
      </c>
      <c r="L227" s="97">
        <v>0</v>
      </c>
      <c r="M227" s="97">
        <v>0</v>
      </c>
      <c r="N227" s="97">
        <v>0</v>
      </c>
      <c r="O227" s="97">
        <v>0</v>
      </c>
      <c r="P227" s="97">
        <v>0</v>
      </c>
      <c r="Q227" s="97">
        <v>0</v>
      </c>
      <c r="R227" s="97">
        <v>0</v>
      </c>
      <c r="S227" s="97">
        <v>0</v>
      </c>
      <c r="T227" s="97">
        <v>0</v>
      </c>
      <c r="U227" s="97">
        <v>0</v>
      </c>
      <c r="V227" s="98">
        <v>630</v>
      </c>
      <c r="W227" s="98">
        <v>31293124</v>
      </c>
    </row>
    <row r="228" spans="1:23" x14ac:dyDescent="0.2">
      <c r="A228">
        <v>9215</v>
      </c>
      <c r="B228" s="94">
        <v>9120</v>
      </c>
      <c r="C228" s="89" t="s">
        <v>289</v>
      </c>
      <c r="D228" s="97">
        <v>294</v>
      </c>
      <c r="E228" s="97">
        <v>18540228</v>
      </c>
      <c r="F228" s="97">
        <v>367</v>
      </c>
      <c r="G228" s="97">
        <v>12242386</v>
      </c>
      <c r="H228" s="97">
        <v>245</v>
      </c>
      <c r="I228" s="97">
        <v>15450190</v>
      </c>
      <c r="J228" s="97">
        <v>210</v>
      </c>
      <c r="K228" s="97">
        <v>7005180</v>
      </c>
      <c r="L228" s="97">
        <v>0</v>
      </c>
      <c r="M228" s="97">
        <v>0</v>
      </c>
      <c r="N228" s="97">
        <v>0</v>
      </c>
      <c r="O228" s="97">
        <v>0</v>
      </c>
      <c r="P228" s="97">
        <v>124</v>
      </c>
      <c r="Q228" s="97">
        <v>7819688</v>
      </c>
      <c r="R228" s="97">
        <v>52</v>
      </c>
      <c r="S228" s="97">
        <v>1734616</v>
      </c>
      <c r="T228" s="97">
        <v>0</v>
      </c>
      <c r="U228" s="97">
        <v>0</v>
      </c>
      <c r="V228" s="98">
        <v>1292</v>
      </c>
      <c r="W228" s="98">
        <v>62792288</v>
      </c>
    </row>
    <row r="229" spans="1:23" x14ac:dyDescent="0.2">
      <c r="A229">
        <v>9216</v>
      </c>
      <c r="B229" s="94">
        <v>9115</v>
      </c>
      <c r="C229" s="89" t="s">
        <v>290</v>
      </c>
      <c r="D229" s="97">
        <v>253</v>
      </c>
      <c r="E229" s="97">
        <v>15954686</v>
      </c>
      <c r="F229" s="97">
        <v>264</v>
      </c>
      <c r="G229" s="97">
        <v>8806512</v>
      </c>
      <c r="H229" s="97">
        <v>83</v>
      </c>
      <c r="I229" s="97">
        <v>5234146</v>
      </c>
      <c r="J229" s="97">
        <v>92</v>
      </c>
      <c r="K229" s="97">
        <v>3068936</v>
      </c>
      <c r="L229" s="97">
        <v>0</v>
      </c>
      <c r="M229" s="97">
        <v>0</v>
      </c>
      <c r="N229" s="97">
        <v>0</v>
      </c>
      <c r="O229" s="97">
        <v>0</v>
      </c>
      <c r="P229" s="97">
        <v>32</v>
      </c>
      <c r="Q229" s="97">
        <v>2017984</v>
      </c>
      <c r="R229" s="97">
        <v>3</v>
      </c>
      <c r="S229" s="97">
        <v>100074</v>
      </c>
      <c r="T229" s="97">
        <v>0</v>
      </c>
      <c r="U229" s="97">
        <v>0</v>
      </c>
      <c r="V229" s="98">
        <v>727</v>
      </c>
      <c r="W229" s="98">
        <v>35182338</v>
      </c>
    </row>
    <row r="230" spans="1:23" x14ac:dyDescent="0.2">
      <c r="A230">
        <v>9217</v>
      </c>
      <c r="B230" s="94">
        <v>9110</v>
      </c>
      <c r="C230" s="89" t="s">
        <v>291</v>
      </c>
      <c r="D230" s="97">
        <v>52</v>
      </c>
      <c r="E230" s="97">
        <v>3279224</v>
      </c>
      <c r="F230" s="97">
        <v>57</v>
      </c>
      <c r="G230" s="97">
        <v>1901406</v>
      </c>
      <c r="H230" s="97">
        <v>39</v>
      </c>
      <c r="I230" s="97">
        <v>2459418</v>
      </c>
      <c r="J230" s="97">
        <v>22</v>
      </c>
      <c r="K230" s="97">
        <v>733876</v>
      </c>
      <c r="L230" s="97">
        <v>0</v>
      </c>
      <c r="M230" s="97">
        <v>0</v>
      </c>
      <c r="N230" s="97">
        <v>0</v>
      </c>
      <c r="O230" s="97">
        <v>0</v>
      </c>
      <c r="P230" s="97">
        <v>0</v>
      </c>
      <c r="Q230" s="97">
        <v>0</v>
      </c>
      <c r="R230" s="97">
        <v>0</v>
      </c>
      <c r="S230" s="97">
        <v>0</v>
      </c>
      <c r="T230" s="97">
        <v>0</v>
      </c>
      <c r="U230" s="97">
        <v>0</v>
      </c>
      <c r="V230" s="98">
        <v>170</v>
      </c>
      <c r="W230" s="98">
        <v>8373924</v>
      </c>
    </row>
    <row r="231" spans="1:23" x14ac:dyDescent="0.2">
      <c r="A231">
        <v>9218</v>
      </c>
      <c r="B231" s="94">
        <v>9104</v>
      </c>
      <c r="C231" s="89" t="s">
        <v>292</v>
      </c>
      <c r="D231" s="97">
        <v>116</v>
      </c>
      <c r="E231" s="97">
        <v>7315192</v>
      </c>
      <c r="F231" s="97">
        <v>102</v>
      </c>
      <c r="G231" s="97">
        <v>3402516</v>
      </c>
      <c r="H231" s="97">
        <v>64</v>
      </c>
      <c r="I231" s="97">
        <v>4035968</v>
      </c>
      <c r="J231" s="97">
        <v>29</v>
      </c>
      <c r="K231" s="97">
        <v>967382</v>
      </c>
      <c r="L231" s="97">
        <v>0</v>
      </c>
      <c r="M231" s="97">
        <v>0</v>
      </c>
      <c r="N231" s="97">
        <v>0</v>
      </c>
      <c r="O231" s="97">
        <v>0</v>
      </c>
      <c r="P231" s="97">
        <v>0</v>
      </c>
      <c r="Q231" s="97">
        <v>0</v>
      </c>
      <c r="R231" s="97">
        <v>0</v>
      </c>
      <c r="S231" s="97">
        <v>0</v>
      </c>
      <c r="T231" s="97">
        <v>0</v>
      </c>
      <c r="U231" s="97">
        <v>0</v>
      </c>
      <c r="V231" s="98">
        <v>311</v>
      </c>
      <c r="W231" s="98">
        <v>15721058</v>
      </c>
    </row>
    <row r="232" spans="1:23" x14ac:dyDescent="0.2">
      <c r="A232">
        <v>9219</v>
      </c>
      <c r="B232" s="94">
        <v>9117</v>
      </c>
      <c r="C232" s="89" t="s">
        <v>293</v>
      </c>
      <c r="D232" s="97">
        <v>0</v>
      </c>
      <c r="E232" s="97">
        <v>0</v>
      </c>
      <c r="F232" s="97">
        <v>0</v>
      </c>
      <c r="G232" s="97">
        <v>0</v>
      </c>
      <c r="H232" s="97">
        <v>93</v>
      </c>
      <c r="I232" s="97">
        <v>5864766</v>
      </c>
      <c r="J232" s="97">
        <v>62</v>
      </c>
      <c r="K232" s="97">
        <v>2068196</v>
      </c>
      <c r="L232" s="97">
        <v>0</v>
      </c>
      <c r="M232" s="97">
        <v>0</v>
      </c>
      <c r="N232" s="97">
        <v>0</v>
      </c>
      <c r="O232" s="97">
        <v>0</v>
      </c>
      <c r="P232" s="97">
        <v>0</v>
      </c>
      <c r="Q232" s="97">
        <v>0</v>
      </c>
      <c r="R232" s="97">
        <v>0</v>
      </c>
      <c r="S232" s="97">
        <v>0</v>
      </c>
      <c r="T232" s="97">
        <v>0</v>
      </c>
      <c r="U232" s="97">
        <v>0</v>
      </c>
      <c r="V232" s="98">
        <v>155</v>
      </c>
      <c r="W232" s="98">
        <v>7932962</v>
      </c>
    </row>
    <row r="233" spans="1:23" x14ac:dyDescent="0.2">
      <c r="A233">
        <v>9220</v>
      </c>
      <c r="B233" s="94">
        <v>9112</v>
      </c>
      <c r="C233" s="89" t="s">
        <v>294</v>
      </c>
      <c r="D233" s="97">
        <v>326</v>
      </c>
      <c r="E233" s="97">
        <v>20558212</v>
      </c>
      <c r="F233" s="97">
        <v>167</v>
      </c>
      <c r="G233" s="97">
        <v>5570786</v>
      </c>
      <c r="H233" s="97">
        <v>276</v>
      </c>
      <c r="I233" s="97">
        <v>17405112</v>
      </c>
      <c r="J233" s="97">
        <v>246</v>
      </c>
      <c r="K233" s="97">
        <v>8206068</v>
      </c>
      <c r="L233" s="97">
        <v>9</v>
      </c>
      <c r="M233" s="97">
        <v>567558</v>
      </c>
      <c r="N233" s="97">
        <v>0</v>
      </c>
      <c r="O233" s="97">
        <v>0</v>
      </c>
      <c r="P233" s="97">
        <v>169</v>
      </c>
      <c r="Q233" s="97">
        <v>10657478</v>
      </c>
      <c r="R233" s="97">
        <v>57</v>
      </c>
      <c r="S233" s="97">
        <v>1901406</v>
      </c>
      <c r="T233" s="97">
        <v>0</v>
      </c>
      <c r="U233" s="97">
        <v>0</v>
      </c>
      <c r="V233" s="98">
        <v>1250</v>
      </c>
      <c r="W233" s="98">
        <v>64866620</v>
      </c>
    </row>
    <row r="234" spans="1:23" x14ac:dyDescent="0.2">
      <c r="A234">
        <v>9221</v>
      </c>
      <c r="B234" s="94">
        <v>9121</v>
      </c>
      <c r="C234" s="89" t="s">
        <v>295</v>
      </c>
      <c r="D234" s="97">
        <v>89</v>
      </c>
      <c r="E234" s="97">
        <v>5612518</v>
      </c>
      <c r="F234" s="97">
        <v>69</v>
      </c>
      <c r="G234" s="97">
        <v>2301702</v>
      </c>
      <c r="H234" s="97">
        <v>53</v>
      </c>
      <c r="I234" s="97">
        <v>3342286</v>
      </c>
      <c r="J234" s="97">
        <v>37</v>
      </c>
      <c r="K234" s="97">
        <v>1234246</v>
      </c>
      <c r="L234" s="97">
        <v>4</v>
      </c>
      <c r="M234" s="97">
        <v>252248</v>
      </c>
      <c r="N234" s="97">
        <v>0</v>
      </c>
      <c r="O234" s="97">
        <v>0</v>
      </c>
      <c r="P234" s="97">
        <v>31</v>
      </c>
      <c r="Q234" s="97">
        <v>1954922</v>
      </c>
      <c r="R234" s="97">
        <v>7</v>
      </c>
      <c r="S234" s="97">
        <v>233506</v>
      </c>
      <c r="T234" s="97">
        <v>0</v>
      </c>
      <c r="U234" s="97">
        <v>0</v>
      </c>
      <c r="V234" s="98">
        <v>290</v>
      </c>
      <c r="W234" s="98">
        <v>14931428</v>
      </c>
    </row>
    <row r="235" spans="1:23" x14ac:dyDescent="0.2">
      <c r="A235">
        <v>10101</v>
      </c>
      <c r="B235" s="94">
        <v>14101</v>
      </c>
      <c r="C235" s="89" t="s">
        <v>296</v>
      </c>
      <c r="D235" s="97">
        <v>1058</v>
      </c>
      <c r="E235" s="97">
        <v>66719596</v>
      </c>
      <c r="F235" s="97">
        <v>1036</v>
      </c>
      <c r="G235" s="97">
        <v>34558888</v>
      </c>
      <c r="H235" s="97">
        <v>437</v>
      </c>
      <c r="I235" s="97">
        <v>27558094</v>
      </c>
      <c r="J235" s="97">
        <v>386</v>
      </c>
      <c r="K235" s="97">
        <v>12876188</v>
      </c>
      <c r="L235" s="97">
        <v>39</v>
      </c>
      <c r="M235" s="97">
        <v>2459418</v>
      </c>
      <c r="N235" s="97">
        <v>2</v>
      </c>
      <c r="O235" s="97">
        <v>66716</v>
      </c>
      <c r="P235" s="97">
        <v>185</v>
      </c>
      <c r="Q235" s="97">
        <v>11666470</v>
      </c>
      <c r="R235" s="97">
        <v>74</v>
      </c>
      <c r="S235" s="97">
        <v>2468492</v>
      </c>
      <c r="T235" s="97">
        <v>1</v>
      </c>
      <c r="U235" s="97">
        <v>39358</v>
      </c>
      <c r="V235" s="98">
        <v>3218</v>
      </c>
      <c r="W235" s="98">
        <v>158413220</v>
      </c>
    </row>
    <row r="236" spans="1:23" x14ac:dyDescent="0.2">
      <c r="A236">
        <v>10102</v>
      </c>
      <c r="B236" s="94">
        <v>14106</v>
      </c>
      <c r="C236" s="89" t="s">
        <v>297</v>
      </c>
      <c r="D236" s="97">
        <v>164</v>
      </c>
      <c r="E236" s="97">
        <v>10342168</v>
      </c>
      <c r="F236" s="97">
        <v>150</v>
      </c>
      <c r="G236" s="97">
        <v>5003700</v>
      </c>
      <c r="H236" s="97">
        <v>94</v>
      </c>
      <c r="I236" s="97">
        <v>5927828</v>
      </c>
      <c r="J236" s="97">
        <v>91</v>
      </c>
      <c r="K236" s="97">
        <v>3035578</v>
      </c>
      <c r="L236" s="97">
        <v>0</v>
      </c>
      <c r="M236" s="97">
        <v>0</v>
      </c>
      <c r="N236" s="97">
        <v>0</v>
      </c>
      <c r="O236" s="97">
        <v>0</v>
      </c>
      <c r="P236" s="97">
        <v>40</v>
      </c>
      <c r="Q236" s="97">
        <v>2522480</v>
      </c>
      <c r="R236" s="97">
        <v>9</v>
      </c>
      <c r="S236" s="97">
        <v>300222</v>
      </c>
      <c r="T236" s="97">
        <v>0</v>
      </c>
      <c r="U236" s="97">
        <v>0</v>
      </c>
      <c r="V236" s="98">
        <v>548</v>
      </c>
      <c r="W236" s="98">
        <v>27131976</v>
      </c>
    </row>
    <row r="237" spans="1:23" x14ac:dyDescent="0.2">
      <c r="A237">
        <v>10103</v>
      </c>
      <c r="B237" s="94">
        <v>14103</v>
      </c>
      <c r="C237" s="89" t="s">
        <v>298</v>
      </c>
      <c r="D237" s="97">
        <v>135</v>
      </c>
      <c r="E237" s="97">
        <v>8513370</v>
      </c>
      <c r="F237" s="97">
        <v>128</v>
      </c>
      <c r="G237" s="97">
        <v>4269824</v>
      </c>
      <c r="H237" s="97">
        <v>46</v>
      </c>
      <c r="I237" s="97">
        <v>2900852</v>
      </c>
      <c r="J237" s="97">
        <v>36</v>
      </c>
      <c r="K237" s="97">
        <v>1200888</v>
      </c>
      <c r="L237" s="97">
        <v>0</v>
      </c>
      <c r="M237" s="97">
        <v>0</v>
      </c>
      <c r="N237" s="97">
        <v>0</v>
      </c>
      <c r="O237" s="97">
        <v>0</v>
      </c>
      <c r="P237" s="97">
        <v>0</v>
      </c>
      <c r="Q237" s="97">
        <v>0</v>
      </c>
      <c r="R237" s="97">
        <v>0</v>
      </c>
      <c r="S237" s="97">
        <v>0</v>
      </c>
      <c r="T237" s="97">
        <v>0</v>
      </c>
      <c r="U237" s="97">
        <v>0</v>
      </c>
      <c r="V237" s="98">
        <v>345</v>
      </c>
      <c r="W237" s="98">
        <v>16884934</v>
      </c>
    </row>
    <row r="238" spans="1:23" x14ac:dyDescent="0.2">
      <c r="A238">
        <v>10104</v>
      </c>
      <c r="B238" s="94">
        <v>14104</v>
      </c>
      <c r="C238" s="89" t="s">
        <v>299</v>
      </c>
      <c r="D238" s="97">
        <v>210</v>
      </c>
      <c r="E238" s="97">
        <v>13243020</v>
      </c>
      <c r="F238" s="97">
        <v>249</v>
      </c>
      <c r="G238" s="97">
        <v>8306142</v>
      </c>
      <c r="H238" s="97">
        <v>86</v>
      </c>
      <c r="I238" s="97">
        <v>5423332</v>
      </c>
      <c r="J238" s="97">
        <v>66</v>
      </c>
      <c r="K238" s="97">
        <v>2201628</v>
      </c>
      <c r="L238" s="97">
        <v>0</v>
      </c>
      <c r="M238" s="97">
        <v>0</v>
      </c>
      <c r="N238" s="97">
        <v>0</v>
      </c>
      <c r="O238" s="97">
        <v>0</v>
      </c>
      <c r="P238" s="97">
        <v>0</v>
      </c>
      <c r="Q238" s="97">
        <v>0</v>
      </c>
      <c r="R238" s="97">
        <v>0</v>
      </c>
      <c r="S238" s="97">
        <v>0</v>
      </c>
      <c r="T238" s="97">
        <v>0</v>
      </c>
      <c r="U238" s="97">
        <v>0</v>
      </c>
      <c r="V238" s="98">
        <v>611</v>
      </c>
      <c r="W238" s="98">
        <v>29174122</v>
      </c>
    </row>
    <row r="239" spans="1:23" x14ac:dyDescent="0.2">
      <c r="A239">
        <v>10105</v>
      </c>
      <c r="B239" s="94">
        <v>14202</v>
      </c>
      <c r="C239" s="89" t="s">
        <v>300</v>
      </c>
      <c r="D239" s="97">
        <v>173</v>
      </c>
      <c r="E239" s="97">
        <v>10909726</v>
      </c>
      <c r="F239" s="97">
        <v>167</v>
      </c>
      <c r="G239" s="97">
        <v>5570786</v>
      </c>
      <c r="H239" s="97">
        <v>102</v>
      </c>
      <c r="I239" s="97">
        <v>6432324</v>
      </c>
      <c r="J239" s="97">
        <v>54</v>
      </c>
      <c r="K239" s="97">
        <v>1801332</v>
      </c>
      <c r="L239" s="97">
        <v>0</v>
      </c>
      <c r="M239" s="97">
        <v>0</v>
      </c>
      <c r="N239" s="97">
        <v>0</v>
      </c>
      <c r="O239" s="97">
        <v>0</v>
      </c>
      <c r="P239" s="97">
        <v>21</v>
      </c>
      <c r="Q239" s="97">
        <v>1324302</v>
      </c>
      <c r="R239" s="97">
        <v>6</v>
      </c>
      <c r="S239" s="97">
        <v>200148</v>
      </c>
      <c r="T239" s="97">
        <v>0</v>
      </c>
      <c r="U239" s="97">
        <v>0</v>
      </c>
      <c r="V239" s="98">
        <v>523</v>
      </c>
      <c r="W239" s="98">
        <v>26238618</v>
      </c>
    </row>
    <row r="240" spans="1:23" x14ac:dyDescent="0.2">
      <c r="A240">
        <v>10106</v>
      </c>
      <c r="B240" s="94">
        <v>14102</v>
      </c>
      <c r="C240" s="89" t="s">
        <v>301</v>
      </c>
      <c r="D240" s="97">
        <v>91</v>
      </c>
      <c r="E240" s="97">
        <v>5738642</v>
      </c>
      <c r="F240" s="97">
        <v>73</v>
      </c>
      <c r="G240" s="97">
        <v>2435134</v>
      </c>
      <c r="H240" s="97">
        <v>9</v>
      </c>
      <c r="I240" s="97">
        <v>567558</v>
      </c>
      <c r="J240" s="97">
        <v>5</v>
      </c>
      <c r="K240" s="97">
        <v>166790</v>
      </c>
      <c r="L240" s="97">
        <v>0</v>
      </c>
      <c r="M240" s="97">
        <v>0</v>
      </c>
      <c r="N240" s="97">
        <v>0</v>
      </c>
      <c r="O240" s="97">
        <v>0</v>
      </c>
      <c r="P240" s="97">
        <v>9</v>
      </c>
      <c r="Q240" s="97">
        <v>567558</v>
      </c>
      <c r="R240" s="97">
        <v>2</v>
      </c>
      <c r="S240" s="97">
        <v>66716</v>
      </c>
      <c r="T240" s="97">
        <v>8</v>
      </c>
      <c r="U240" s="97">
        <v>385680</v>
      </c>
      <c r="V240" s="98">
        <v>197</v>
      </c>
      <c r="W240" s="98">
        <v>9928078</v>
      </c>
    </row>
    <row r="241" spans="1:23" x14ac:dyDescent="0.2">
      <c r="A241">
        <v>10107</v>
      </c>
      <c r="B241" s="94">
        <v>14105</v>
      </c>
      <c r="C241" s="89" t="s">
        <v>302</v>
      </c>
      <c r="D241" s="97">
        <v>63</v>
      </c>
      <c r="E241" s="97">
        <v>3972906</v>
      </c>
      <c r="F241" s="97">
        <v>71</v>
      </c>
      <c r="G241" s="97">
        <v>2368418</v>
      </c>
      <c r="H241" s="97">
        <v>62</v>
      </c>
      <c r="I241" s="97">
        <v>3909844</v>
      </c>
      <c r="J241" s="97">
        <v>29</v>
      </c>
      <c r="K241" s="97">
        <v>967382</v>
      </c>
      <c r="L241" s="97">
        <v>0</v>
      </c>
      <c r="M241" s="97">
        <v>0</v>
      </c>
      <c r="N241" s="97">
        <v>0</v>
      </c>
      <c r="O241" s="97">
        <v>0</v>
      </c>
      <c r="P241" s="97">
        <v>14</v>
      </c>
      <c r="Q241" s="97">
        <v>882868</v>
      </c>
      <c r="R241" s="97">
        <v>2</v>
      </c>
      <c r="S241" s="97">
        <v>66716</v>
      </c>
      <c r="T241" s="97">
        <v>0</v>
      </c>
      <c r="U241" s="97">
        <v>0</v>
      </c>
      <c r="V241" s="98">
        <v>241</v>
      </c>
      <c r="W241" s="98">
        <v>12168134</v>
      </c>
    </row>
    <row r="242" spans="1:23" x14ac:dyDescent="0.2">
      <c r="A242">
        <v>10108</v>
      </c>
      <c r="B242" s="94">
        <v>14108</v>
      </c>
      <c r="C242" s="89" t="s">
        <v>303</v>
      </c>
      <c r="D242" s="97">
        <v>288</v>
      </c>
      <c r="E242" s="97">
        <v>18161856</v>
      </c>
      <c r="F242" s="97">
        <v>386</v>
      </c>
      <c r="G242" s="97">
        <v>12876188</v>
      </c>
      <c r="H242" s="97">
        <v>294</v>
      </c>
      <c r="I242" s="97">
        <v>18540228</v>
      </c>
      <c r="J242" s="97">
        <v>169</v>
      </c>
      <c r="K242" s="97">
        <v>5637502</v>
      </c>
      <c r="L242" s="97">
        <v>0</v>
      </c>
      <c r="M242" s="97">
        <v>0</v>
      </c>
      <c r="N242" s="97">
        <v>0</v>
      </c>
      <c r="O242" s="97">
        <v>0</v>
      </c>
      <c r="P242" s="97">
        <v>76</v>
      </c>
      <c r="Q242" s="97">
        <v>4792712</v>
      </c>
      <c r="R242" s="97">
        <v>17</v>
      </c>
      <c r="S242" s="97">
        <v>567086</v>
      </c>
      <c r="T242" s="97">
        <v>0</v>
      </c>
      <c r="U242" s="97">
        <v>0</v>
      </c>
      <c r="V242" s="98">
        <v>1230</v>
      </c>
      <c r="W242" s="98">
        <v>60575572</v>
      </c>
    </row>
    <row r="243" spans="1:23" x14ac:dyDescent="0.2">
      <c r="A243">
        <v>10109</v>
      </c>
      <c r="B243" s="94">
        <v>14201</v>
      </c>
      <c r="C243" s="89" t="s">
        <v>304</v>
      </c>
      <c r="D243" s="97">
        <v>496</v>
      </c>
      <c r="E243" s="97">
        <v>31278752</v>
      </c>
      <c r="F243" s="97">
        <v>375</v>
      </c>
      <c r="G243" s="97">
        <v>12509250</v>
      </c>
      <c r="H243" s="97">
        <v>170</v>
      </c>
      <c r="I243" s="97">
        <v>10720540</v>
      </c>
      <c r="J243" s="97">
        <v>131</v>
      </c>
      <c r="K243" s="97">
        <v>4369898</v>
      </c>
      <c r="L243" s="97">
        <v>0</v>
      </c>
      <c r="M243" s="97">
        <v>0</v>
      </c>
      <c r="N243" s="97">
        <v>0</v>
      </c>
      <c r="O243" s="97">
        <v>0</v>
      </c>
      <c r="P243" s="97">
        <v>44</v>
      </c>
      <c r="Q243" s="97">
        <v>2774728</v>
      </c>
      <c r="R243" s="97">
        <v>23</v>
      </c>
      <c r="S243" s="97">
        <v>767234</v>
      </c>
      <c r="T243" s="97">
        <v>0</v>
      </c>
      <c r="U243" s="97">
        <v>0</v>
      </c>
      <c r="V243" s="98">
        <v>1239</v>
      </c>
      <c r="W243" s="98">
        <v>62420402</v>
      </c>
    </row>
    <row r="244" spans="1:23" x14ac:dyDescent="0.2">
      <c r="A244">
        <v>10110</v>
      </c>
      <c r="B244" s="94">
        <v>14107</v>
      </c>
      <c r="C244" s="89" t="s">
        <v>305</v>
      </c>
      <c r="D244" s="97">
        <v>248</v>
      </c>
      <c r="E244" s="97">
        <v>15639376</v>
      </c>
      <c r="F244" s="97">
        <v>229</v>
      </c>
      <c r="G244" s="97">
        <v>7638982</v>
      </c>
      <c r="H244" s="97">
        <v>133</v>
      </c>
      <c r="I244" s="97">
        <v>8387246</v>
      </c>
      <c r="J244" s="97">
        <v>54</v>
      </c>
      <c r="K244" s="97">
        <v>1801332</v>
      </c>
      <c r="L244" s="97">
        <v>0</v>
      </c>
      <c r="M244" s="97">
        <v>0</v>
      </c>
      <c r="N244" s="97">
        <v>0</v>
      </c>
      <c r="O244" s="97">
        <v>0</v>
      </c>
      <c r="P244" s="97">
        <v>0</v>
      </c>
      <c r="Q244" s="97">
        <v>0</v>
      </c>
      <c r="R244" s="97">
        <v>0</v>
      </c>
      <c r="S244" s="97">
        <v>0</v>
      </c>
      <c r="T244" s="97">
        <v>1</v>
      </c>
      <c r="U244" s="97">
        <v>33358</v>
      </c>
      <c r="V244" s="98">
        <v>665</v>
      </c>
      <c r="W244" s="98">
        <v>33500294</v>
      </c>
    </row>
    <row r="245" spans="1:23" x14ac:dyDescent="0.2">
      <c r="A245">
        <v>10111</v>
      </c>
      <c r="B245" s="94">
        <v>14204</v>
      </c>
      <c r="C245" s="89" t="s">
        <v>306</v>
      </c>
      <c r="D245" s="97">
        <v>310</v>
      </c>
      <c r="E245" s="97">
        <v>19549220</v>
      </c>
      <c r="F245" s="97">
        <v>315</v>
      </c>
      <c r="G245" s="97">
        <v>10507770</v>
      </c>
      <c r="H245" s="97">
        <v>82</v>
      </c>
      <c r="I245" s="97">
        <v>5171084</v>
      </c>
      <c r="J245" s="97">
        <v>95</v>
      </c>
      <c r="K245" s="97">
        <v>3169010</v>
      </c>
      <c r="L245" s="97">
        <v>0</v>
      </c>
      <c r="M245" s="97">
        <v>0</v>
      </c>
      <c r="N245" s="97">
        <v>0</v>
      </c>
      <c r="O245" s="97">
        <v>0</v>
      </c>
      <c r="P245" s="97">
        <v>36</v>
      </c>
      <c r="Q245" s="97">
        <v>2270232</v>
      </c>
      <c r="R245" s="97">
        <v>12</v>
      </c>
      <c r="S245" s="97">
        <v>400296</v>
      </c>
      <c r="T245" s="97">
        <v>2</v>
      </c>
      <c r="U245" s="97">
        <v>49012</v>
      </c>
      <c r="V245" s="98">
        <v>852</v>
      </c>
      <c r="W245" s="98">
        <v>41116624</v>
      </c>
    </row>
    <row r="246" spans="1:23" x14ac:dyDescent="0.2">
      <c r="A246">
        <v>10112</v>
      </c>
      <c r="B246" s="94">
        <v>14203</v>
      </c>
      <c r="C246" s="89" t="s">
        <v>307</v>
      </c>
      <c r="D246" s="97">
        <v>180</v>
      </c>
      <c r="E246" s="97">
        <v>11351160</v>
      </c>
      <c r="F246" s="97">
        <v>130</v>
      </c>
      <c r="G246" s="97">
        <v>4336540</v>
      </c>
      <c r="H246" s="97">
        <v>120</v>
      </c>
      <c r="I246" s="97">
        <v>7567440</v>
      </c>
      <c r="J246" s="97">
        <v>51</v>
      </c>
      <c r="K246" s="97">
        <v>1701258</v>
      </c>
      <c r="L246" s="97">
        <v>0</v>
      </c>
      <c r="M246" s="97">
        <v>0</v>
      </c>
      <c r="N246" s="97">
        <v>0</v>
      </c>
      <c r="O246" s="97">
        <v>0</v>
      </c>
      <c r="P246" s="97">
        <v>11</v>
      </c>
      <c r="Q246" s="97">
        <v>693682</v>
      </c>
      <c r="R246" s="97">
        <v>2</v>
      </c>
      <c r="S246" s="97">
        <v>66716</v>
      </c>
      <c r="T246" s="97">
        <v>0</v>
      </c>
      <c r="U246" s="97">
        <v>0</v>
      </c>
      <c r="V246" s="98">
        <v>494</v>
      </c>
      <c r="W246" s="98">
        <v>25716796</v>
      </c>
    </row>
    <row r="247" spans="1:23" x14ac:dyDescent="0.2">
      <c r="A247">
        <v>10201</v>
      </c>
      <c r="B247" s="94">
        <v>10301</v>
      </c>
      <c r="C247" s="89" t="s">
        <v>308</v>
      </c>
      <c r="D247" s="97">
        <v>831</v>
      </c>
      <c r="E247" s="97">
        <v>52404522</v>
      </c>
      <c r="F247" s="97">
        <v>950</v>
      </c>
      <c r="G247" s="97">
        <v>31690100</v>
      </c>
      <c r="H247" s="97">
        <v>408</v>
      </c>
      <c r="I247" s="97">
        <v>25729296</v>
      </c>
      <c r="J247" s="97">
        <v>340</v>
      </c>
      <c r="K247" s="97">
        <v>11341720</v>
      </c>
      <c r="L247" s="97">
        <v>0</v>
      </c>
      <c r="M247" s="97">
        <v>0</v>
      </c>
      <c r="N247" s="97">
        <v>0</v>
      </c>
      <c r="O247" s="97">
        <v>0</v>
      </c>
      <c r="P247" s="97">
        <v>56</v>
      </c>
      <c r="Q247" s="97">
        <v>3531472</v>
      </c>
      <c r="R247" s="97">
        <v>5</v>
      </c>
      <c r="S247" s="97">
        <v>166790</v>
      </c>
      <c r="T247" s="97">
        <v>0</v>
      </c>
      <c r="U247" s="97">
        <v>0</v>
      </c>
      <c r="V247" s="98">
        <v>2590</v>
      </c>
      <c r="W247" s="98">
        <v>124863900</v>
      </c>
    </row>
    <row r="248" spans="1:23" x14ac:dyDescent="0.2">
      <c r="A248">
        <v>10202</v>
      </c>
      <c r="B248" s="94">
        <v>10307</v>
      </c>
      <c r="C248" s="89" t="s">
        <v>309</v>
      </c>
      <c r="D248" s="97">
        <v>115</v>
      </c>
      <c r="E248" s="97">
        <v>7252130</v>
      </c>
      <c r="F248" s="97">
        <v>99</v>
      </c>
      <c r="G248" s="97">
        <v>3302442</v>
      </c>
      <c r="H248" s="97">
        <v>82</v>
      </c>
      <c r="I248" s="97">
        <v>5171084</v>
      </c>
      <c r="J248" s="97">
        <v>34</v>
      </c>
      <c r="K248" s="97">
        <v>1134172</v>
      </c>
      <c r="L248" s="97">
        <v>0</v>
      </c>
      <c r="M248" s="97">
        <v>0</v>
      </c>
      <c r="N248" s="97">
        <v>0</v>
      </c>
      <c r="O248" s="97">
        <v>0</v>
      </c>
      <c r="P248" s="97">
        <v>6</v>
      </c>
      <c r="Q248" s="97">
        <v>378372</v>
      </c>
      <c r="R248" s="97">
        <v>3</v>
      </c>
      <c r="S248" s="97">
        <v>100074</v>
      </c>
      <c r="T248" s="97">
        <v>0</v>
      </c>
      <c r="U248" s="97">
        <v>0</v>
      </c>
      <c r="V248" s="98">
        <v>339</v>
      </c>
      <c r="W248" s="98">
        <v>17338274</v>
      </c>
    </row>
    <row r="249" spans="1:23" x14ac:dyDescent="0.2">
      <c r="A249">
        <v>10203</v>
      </c>
      <c r="B249" s="94">
        <v>10302</v>
      </c>
      <c r="C249" s="89" t="s">
        <v>310</v>
      </c>
      <c r="D249" s="97">
        <v>122</v>
      </c>
      <c r="E249" s="97">
        <v>7693564</v>
      </c>
      <c r="F249" s="97">
        <v>84</v>
      </c>
      <c r="G249" s="97">
        <v>2802072</v>
      </c>
      <c r="H249" s="97">
        <v>31</v>
      </c>
      <c r="I249" s="97">
        <v>1954922</v>
      </c>
      <c r="J249" s="97">
        <v>26</v>
      </c>
      <c r="K249" s="97">
        <v>867308</v>
      </c>
      <c r="L249" s="97">
        <v>0</v>
      </c>
      <c r="M249" s="97">
        <v>0</v>
      </c>
      <c r="N249" s="97">
        <v>0</v>
      </c>
      <c r="O249" s="97">
        <v>0</v>
      </c>
      <c r="P249" s="97">
        <v>21</v>
      </c>
      <c r="Q249" s="97">
        <v>1324302</v>
      </c>
      <c r="R249" s="97">
        <v>1</v>
      </c>
      <c r="S249" s="97">
        <v>33358</v>
      </c>
      <c r="T249" s="97">
        <v>0</v>
      </c>
      <c r="U249" s="97">
        <v>0</v>
      </c>
      <c r="V249" s="98">
        <v>285</v>
      </c>
      <c r="W249" s="98">
        <v>14675526</v>
      </c>
    </row>
    <row r="250" spans="1:23" x14ac:dyDescent="0.2">
      <c r="A250">
        <v>10204</v>
      </c>
      <c r="B250" s="94">
        <v>10304</v>
      </c>
      <c r="C250" s="89" t="s">
        <v>311</v>
      </c>
      <c r="D250" s="97">
        <v>138</v>
      </c>
      <c r="E250" s="97">
        <v>8702556</v>
      </c>
      <c r="F250" s="97">
        <v>164</v>
      </c>
      <c r="G250" s="97">
        <v>5470712</v>
      </c>
      <c r="H250" s="97">
        <v>84</v>
      </c>
      <c r="I250" s="97">
        <v>5297208</v>
      </c>
      <c r="J250" s="97">
        <v>33</v>
      </c>
      <c r="K250" s="97">
        <v>1100814</v>
      </c>
      <c r="L250" s="97">
        <v>0</v>
      </c>
      <c r="M250" s="97">
        <v>0</v>
      </c>
      <c r="N250" s="97">
        <v>0</v>
      </c>
      <c r="O250" s="97">
        <v>0</v>
      </c>
      <c r="P250" s="97">
        <v>15</v>
      </c>
      <c r="Q250" s="97">
        <v>945930</v>
      </c>
      <c r="R250" s="97">
        <v>5</v>
      </c>
      <c r="S250" s="97">
        <v>166790</v>
      </c>
      <c r="T250" s="97">
        <v>0</v>
      </c>
      <c r="U250" s="97">
        <v>0</v>
      </c>
      <c r="V250" s="98">
        <v>439</v>
      </c>
      <c r="W250" s="98">
        <v>21684010</v>
      </c>
    </row>
    <row r="251" spans="1:23" x14ac:dyDescent="0.2">
      <c r="A251">
        <v>10205</v>
      </c>
      <c r="B251" s="94">
        <v>10305</v>
      </c>
      <c r="C251" s="89" t="s">
        <v>312</v>
      </c>
      <c r="D251" s="97">
        <v>122</v>
      </c>
      <c r="E251" s="97">
        <v>7693564</v>
      </c>
      <c r="F251" s="97">
        <v>132</v>
      </c>
      <c r="G251" s="97">
        <v>4403256</v>
      </c>
      <c r="H251" s="97">
        <v>78</v>
      </c>
      <c r="I251" s="97">
        <v>4918836</v>
      </c>
      <c r="J251" s="97">
        <v>78</v>
      </c>
      <c r="K251" s="97">
        <v>2601924</v>
      </c>
      <c r="L251" s="97">
        <v>0</v>
      </c>
      <c r="M251" s="97">
        <v>0</v>
      </c>
      <c r="N251" s="97">
        <v>0</v>
      </c>
      <c r="O251" s="97">
        <v>0</v>
      </c>
      <c r="P251" s="97">
        <v>0</v>
      </c>
      <c r="Q251" s="97">
        <v>0</v>
      </c>
      <c r="R251" s="97">
        <v>0</v>
      </c>
      <c r="S251" s="97">
        <v>0</v>
      </c>
      <c r="T251" s="97">
        <v>0</v>
      </c>
      <c r="U251" s="97">
        <v>0</v>
      </c>
      <c r="V251" s="98">
        <v>410</v>
      </c>
      <c r="W251" s="98">
        <v>19617580</v>
      </c>
    </row>
    <row r="252" spans="1:23" x14ac:dyDescent="0.2">
      <c r="A252">
        <v>10206</v>
      </c>
      <c r="B252" s="94">
        <v>10303</v>
      </c>
      <c r="C252" s="89" t="s">
        <v>313</v>
      </c>
      <c r="D252" s="97">
        <v>123</v>
      </c>
      <c r="E252" s="97">
        <v>7756626</v>
      </c>
      <c r="F252" s="97">
        <v>150</v>
      </c>
      <c r="G252" s="97">
        <v>5003700</v>
      </c>
      <c r="H252" s="97">
        <v>102</v>
      </c>
      <c r="I252" s="97">
        <v>6432324</v>
      </c>
      <c r="J252" s="97">
        <v>72</v>
      </c>
      <c r="K252" s="97">
        <v>2401776</v>
      </c>
      <c r="L252" s="97">
        <v>0</v>
      </c>
      <c r="M252" s="97">
        <v>0</v>
      </c>
      <c r="N252" s="97">
        <v>0</v>
      </c>
      <c r="O252" s="97">
        <v>0</v>
      </c>
      <c r="P252" s="97">
        <v>30</v>
      </c>
      <c r="Q252" s="97">
        <v>1891860</v>
      </c>
      <c r="R252" s="97">
        <v>7</v>
      </c>
      <c r="S252" s="97">
        <v>233506</v>
      </c>
      <c r="T252" s="97">
        <v>0</v>
      </c>
      <c r="U252" s="97">
        <v>0</v>
      </c>
      <c r="V252" s="98">
        <v>484</v>
      </c>
      <c r="W252" s="98">
        <v>23719792</v>
      </c>
    </row>
    <row r="253" spans="1:23" x14ac:dyDescent="0.2">
      <c r="A253">
        <v>10207</v>
      </c>
      <c r="B253" s="94">
        <v>10306</v>
      </c>
      <c r="C253" s="89" t="s">
        <v>314</v>
      </c>
      <c r="D253" s="97">
        <v>77</v>
      </c>
      <c r="E253" s="97">
        <v>4855774</v>
      </c>
      <c r="F253" s="97">
        <v>70</v>
      </c>
      <c r="G253" s="97">
        <v>2335060</v>
      </c>
      <c r="H253" s="97">
        <v>93</v>
      </c>
      <c r="I253" s="97">
        <v>5864766</v>
      </c>
      <c r="J253" s="97">
        <v>61</v>
      </c>
      <c r="K253" s="97">
        <v>2034838</v>
      </c>
      <c r="L253" s="97">
        <v>0</v>
      </c>
      <c r="M253" s="97">
        <v>0</v>
      </c>
      <c r="N253" s="97">
        <v>0</v>
      </c>
      <c r="O253" s="97">
        <v>0</v>
      </c>
      <c r="P253" s="97">
        <v>8</v>
      </c>
      <c r="Q253" s="97">
        <v>504496</v>
      </c>
      <c r="R253" s="97">
        <v>2</v>
      </c>
      <c r="S253" s="97">
        <v>66716</v>
      </c>
      <c r="T253" s="97">
        <v>0</v>
      </c>
      <c r="U253" s="97">
        <v>0</v>
      </c>
      <c r="V253" s="98">
        <v>311</v>
      </c>
      <c r="W253" s="98">
        <v>15661650</v>
      </c>
    </row>
    <row r="254" spans="1:23" x14ac:dyDescent="0.2">
      <c r="A254">
        <v>10301</v>
      </c>
      <c r="B254" s="94">
        <v>10101</v>
      </c>
      <c r="C254" s="89" t="s">
        <v>315</v>
      </c>
      <c r="D254" s="97">
        <v>2361</v>
      </c>
      <c r="E254" s="97">
        <v>148889382</v>
      </c>
      <c r="F254" s="97">
        <v>1752</v>
      </c>
      <c r="G254" s="97">
        <v>58443216</v>
      </c>
      <c r="H254" s="97">
        <v>557</v>
      </c>
      <c r="I254" s="97">
        <v>35125534</v>
      </c>
      <c r="J254" s="97">
        <v>432</v>
      </c>
      <c r="K254" s="97">
        <v>14410656</v>
      </c>
      <c r="L254" s="97">
        <v>16</v>
      </c>
      <c r="M254" s="97">
        <v>1008992</v>
      </c>
      <c r="N254" s="97">
        <v>1</v>
      </c>
      <c r="O254" s="97">
        <v>33358</v>
      </c>
      <c r="P254" s="97">
        <v>300</v>
      </c>
      <c r="Q254" s="97">
        <v>18918600</v>
      </c>
      <c r="R254" s="97">
        <v>147</v>
      </c>
      <c r="S254" s="97">
        <v>4903626</v>
      </c>
      <c r="T254" s="97">
        <v>0</v>
      </c>
      <c r="U254" s="97">
        <v>0</v>
      </c>
      <c r="V254" s="98">
        <v>5566</v>
      </c>
      <c r="W254" s="98">
        <v>281733364</v>
      </c>
    </row>
    <row r="255" spans="1:23" x14ac:dyDescent="0.2">
      <c r="A255">
        <v>10302</v>
      </c>
      <c r="B255" s="94">
        <v>10103</v>
      </c>
      <c r="C255" s="89" t="s">
        <v>316</v>
      </c>
      <c r="D255" s="97">
        <v>59</v>
      </c>
      <c r="E255" s="97">
        <v>3720658</v>
      </c>
      <c r="F255" s="97">
        <v>84</v>
      </c>
      <c r="G255" s="97">
        <v>2802072</v>
      </c>
      <c r="H255" s="97">
        <v>29</v>
      </c>
      <c r="I255" s="97">
        <v>1828798</v>
      </c>
      <c r="J255" s="97">
        <v>14</v>
      </c>
      <c r="K255" s="97">
        <v>467012</v>
      </c>
      <c r="L255" s="97">
        <v>0</v>
      </c>
      <c r="M255" s="97">
        <v>0</v>
      </c>
      <c r="N255" s="97">
        <v>0</v>
      </c>
      <c r="O255" s="97">
        <v>0</v>
      </c>
      <c r="P255" s="97">
        <v>11</v>
      </c>
      <c r="Q255" s="97">
        <v>693682</v>
      </c>
      <c r="R255" s="97">
        <v>2</v>
      </c>
      <c r="S255" s="97">
        <v>66716</v>
      </c>
      <c r="T255" s="97">
        <v>0</v>
      </c>
      <c r="U255" s="97">
        <v>0</v>
      </c>
      <c r="V255" s="98">
        <v>199</v>
      </c>
      <c r="W255" s="98">
        <v>9578938</v>
      </c>
    </row>
    <row r="256" spans="1:23" x14ac:dyDescent="0.2">
      <c r="A256">
        <v>10303</v>
      </c>
      <c r="B256" s="94">
        <v>10109</v>
      </c>
      <c r="C256" s="89" t="s">
        <v>317</v>
      </c>
      <c r="D256" s="97">
        <v>0</v>
      </c>
      <c r="E256" s="97">
        <v>0</v>
      </c>
      <c r="F256" s="97">
        <v>0</v>
      </c>
      <c r="G256" s="97">
        <v>0</v>
      </c>
      <c r="H256" s="97">
        <v>80</v>
      </c>
      <c r="I256" s="97">
        <v>5044960</v>
      </c>
      <c r="J256" s="97">
        <v>94</v>
      </c>
      <c r="K256" s="97">
        <v>3135652</v>
      </c>
      <c r="L256" s="97">
        <v>0</v>
      </c>
      <c r="M256" s="97">
        <v>0</v>
      </c>
      <c r="N256" s="97">
        <v>0</v>
      </c>
      <c r="O256" s="97">
        <v>0</v>
      </c>
      <c r="P256" s="97">
        <v>0</v>
      </c>
      <c r="Q256" s="97">
        <v>0</v>
      </c>
      <c r="R256" s="97">
        <v>0</v>
      </c>
      <c r="S256" s="97">
        <v>0</v>
      </c>
      <c r="T256" s="97">
        <v>0</v>
      </c>
      <c r="U256" s="97">
        <v>0</v>
      </c>
      <c r="V256" s="98">
        <v>174</v>
      </c>
      <c r="W256" s="98">
        <v>8180612</v>
      </c>
    </row>
    <row r="257" spans="1:23" x14ac:dyDescent="0.2">
      <c r="A257">
        <v>10304</v>
      </c>
      <c r="B257" s="94">
        <v>10104</v>
      </c>
      <c r="C257" s="89" t="s">
        <v>318</v>
      </c>
      <c r="D257" s="97">
        <v>0</v>
      </c>
      <c r="E257" s="97">
        <v>0</v>
      </c>
      <c r="F257" s="97">
        <v>0</v>
      </c>
      <c r="G257" s="97">
        <v>0</v>
      </c>
      <c r="H257" s="97">
        <v>42</v>
      </c>
      <c r="I257" s="97">
        <v>2648604</v>
      </c>
      <c r="J257" s="97">
        <v>13</v>
      </c>
      <c r="K257" s="97">
        <v>433654</v>
      </c>
      <c r="L257" s="97">
        <v>0</v>
      </c>
      <c r="M257" s="97">
        <v>0</v>
      </c>
      <c r="N257" s="97">
        <v>0</v>
      </c>
      <c r="O257" s="97">
        <v>0</v>
      </c>
      <c r="P257" s="97">
        <v>0</v>
      </c>
      <c r="Q257" s="97">
        <v>0</v>
      </c>
      <c r="R257" s="97">
        <v>0</v>
      </c>
      <c r="S257" s="97">
        <v>0</v>
      </c>
      <c r="T257" s="97">
        <v>0</v>
      </c>
      <c r="U257" s="97">
        <v>0</v>
      </c>
      <c r="V257" s="98">
        <v>55</v>
      </c>
      <c r="W257" s="98">
        <v>3082258</v>
      </c>
    </row>
    <row r="258" spans="1:23" x14ac:dyDescent="0.2">
      <c r="A258">
        <v>10305</v>
      </c>
      <c r="B258" s="94">
        <v>10105</v>
      </c>
      <c r="C258" s="89" t="s">
        <v>319</v>
      </c>
      <c r="D258" s="97">
        <v>0</v>
      </c>
      <c r="E258" s="97">
        <v>0</v>
      </c>
      <c r="F258" s="97">
        <v>0</v>
      </c>
      <c r="G258" s="97">
        <v>0</v>
      </c>
      <c r="H258" s="97">
        <v>67</v>
      </c>
      <c r="I258" s="97">
        <v>4225154</v>
      </c>
      <c r="J258" s="97">
        <v>32</v>
      </c>
      <c r="K258" s="97">
        <v>1067456</v>
      </c>
      <c r="L258" s="97">
        <v>0</v>
      </c>
      <c r="M258" s="97">
        <v>0</v>
      </c>
      <c r="N258" s="97">
        <v>0</v>
      </c>
      <c r="O258" s="97">
        <v>0</v>
      </c>
      <c r="P258" s="97">
        <v>0</v>
      </c>
      <c r="Q258" s="97">
        <v>0</v>
      </c>
      <c r="R258" s="97">
        <v>0</v>
      </c>
      <c r="S258" s="97">
        <v>0</v>
      </c>
      <c r="T258" s="97">
        <v>0</v>
      </c>
      <c r="U258" s="97">
        <v>0</v>
      </c>
      <c r="V258" s="98">
        <v>99</v>
      </c>
      <c r="W258" s="98">
        <v>5292610</v>
      </c>
    </row>
    <row r="259" spans="1:23" x14ac:dyDescent="0.2">
      <c r="A259">
        <v>10306</v>
      </c>
      <c r="B259" s="94">
        <v>10107</v>
      </c>
      <c r="C259" s="89" t="s">
        <v>320</v>
      </c>
      <c r="D259" s="97">
        <v>0</v>
      </c>
      <c r="E259" s="97">
        <v>0</v>
      </c>
      <c r="F259" s="97">
        <v>0</v>
      </c>
      <c r="G259" s="97">
        <v>0</v>
      </c>
      <c r="H259" s="97">
        <v>74</v>
      </c>
      <c r="I259" s="97">
        <v>4666588</v>
      </c>
      <c r="J259" s="97">
        <v>45</v>
      </c>
      <c r="K259" s="97">
        <v>1501110</v>
      </c>
      <c r="L259" s="97">
        <v>0</v>
      </c>
      <c r="M259" s="97">
        <v>0</v>
      </c>
      <c r="N259" s="97">
        <v>0</v>
      </c>
      <c r="O259" s="97">
        <v>0</v>
      </c>
      <c r="P259" s="97">
        <v>0</v>
      </c>
      <c r="Q259" s="97">
        <v>0</v>
      </c>
      <c r="R259" s="97">
        <v>0</v>
      </c>
      <c r="S259" s="97">
        <v>0</v>
      </c>
      <c r="T259" s="97">
        <v>0</v>
      </c>
      <c r="U259" s="97">
        <v>0</v>
      </c>
      <c r="V259" s="98">
        <v>119</v>
      </c>
      <c r="W259" s="98">
        <v>6167698</v>
      </c>
    </row>
    <row r="260" spans="1:23" x14ac:dyDescent="0.2">
      <c r="A260">
        <v>10307</v>
      </c>
      <c r="B260" s="94">
        <v>10108</v>
      </c>
      <c r="C260" s="89" t="s">
        <v>321</v>
      </c>
      <c r="D260" s="97">
        <v>188</v>
      </c>
      <c r="E260" s="97">
        <v>11855656</v>
      </c>
      <c r="F260" s="97">
        <v>156</v>
      </c>
      <c r="G260" s="97">
        <v>5203848</v>
      </c>
      <c r="H260" s="97">
        <v>47</v>
      </c>
      <c r="I260" s="97">
        <v>2963914</v>
      </c>
      <c r="J260" s="97">
        <v>54</v>
      </c>
      <c r="K260" s="97">
        <v>1801332</v>
      </c>
      <c r="L260" s="97">
        <v>0</v>
      </c>
      <c r="M260" s="97">
        <v>0</v>
      </c>
      <c r="N260" s="97">
        <v>0</v>
      </c>
      <c r="O260" s="97">
        <v>0</v>
      </c>
      <c r="P260" s="97">
        <v>11</v>
      </c>
      <c r="Q260" s="97">
        <v>693682</v>
      </c>
      <c r="R260" s="97">
        <v>3</v>
      </c>
      <c r="S260" s="97">
        <v>100074</v>
      </c>
      <c r="T260" s="97">
        <v>0</v>
      </c>
      <c r="U260" s="97">
        <v>0</v>
      </c>
      <c r="V260" s="98">
        <v>459</v>
      </c>
      <c r="W260" s="98">
        <v>22618506</v>
      </c>
    </row>
    <row r="261" spans="1:23" x14ac:dyDescent="0.2">
      <c r="A261">
        <v>10308</v>
      </c>
      <c r="B261" s="94">
        <v>10106</v>
      </c>
      <c r="C261" s="89" t="s">
        <v>322</v>
      </c>
      <c r="D261" s="97">
        <v>0</v>
      </c>
      <c r="E261" s="97">
        <v>0</v>
      </c>
      <c r="F261" s="97">
        <v>0</v>
      </c>
      <c r="G261" s="97">
        <v>0</v>
      </c>
      <c r="H261" s="97">
        <v>95</v>
      </c>
      <c r="I261" s="97">
        <v>5990890</v>
      </c>
      <c r="J261" s="97">
        <v>52</v>
      </c>
      <c r="K261" s="97">
        <v>1734616</v>
      </c>
      <c r="L261" s="97">
        <v>0</v>
      </c>
      <c r="M261" s="97">
        <v>0</v>
      </c>
      <c r="N261" s="97">
        <v>0</v>
      </c>
      <c r="O261" s="97">
        <v>0</v>
      </c>
      <c r="P261" s="97">
        <v>0</v>
      </c>
      <c r="Q261" s="97">
        <v>0</v>
      </c>
      <c r="R261" s="97">
        <v>0</v>
      </c>
      <c r="S261" s="97">
        <v>0</v>
      </c>
      <c r="T261" s="97">
        <v>0</v>
      </c>
      <c r="U261" s="97">
        <v>0</v>
      </c>
      <c r="V261" s="98">
        <v>147</v>
      </c>
      <c r="W261" s="98">
        <v>7725506</v>
      </c>
    </row>
    <row r="262" spans="1:23" x14ac:dyDescent="0.2">
      <c r="A262">
        <v>10309</v>
      </c>
      <c r="B262" s="94">
        <v>10102</v>
      </c>
      <c r="C262" s="89" t="s">
        <v>323</v>
      </c>
      <c r="D262" s="97">
        <v>442</v>
      </c>
      <c r="E262" s="97">
        <v>27873404</v>
      </c>
      <c r="F262" s="97">
        <v>415</v>
      </c>
      <c r="G262" s="97">
        <v>13843570</v>
      </c>
      <c r="H262" s="97">
        <v>239</v>
      </c>
      <c r="I262" s="97">
        <v>15071818</v>
      </c>
      <c r="J262" s="97">
        <v>93</v>
      </c>
      <c r="K262" s="97">
        <v>3102294</v>
      </c>
      <c r="L262" s="97">
        <v>0</v>
      </c>
      <c r="M262" s="97">
        <v>0</v>
      </c>
      <c r="N262" s="97">
        <v>0</v>
      </c>
      <c r="O262" s="97">
        <v>0</v>
      </c>
      <c r="P262" s="97">
        <v>33</v>
      </c>
      <c r="Q262" s="97">
        <v>2081046</v>
      </c>
      <c r="R262" s="97">
        <v>0</v>
      </c>
      <c r="S262" s="97">
        <v>0</v>
      </c>
      <c r="T262" s="97">
        <v>0</v>
      </c>
      <c r="U262" s="97">
        <v>0</v>
      </c>
      <c r="V262" s="98">
        <v>1222</v>
      </c>
      <c r="W262" s="98">
        <v>61972132</v>
      </c>
    </row>
    <row r="263" spans="1:23" x14ac:dyDescent="0.2">
      <c r="A263">
        <v>10401</v>
      </c>
      <c r="B263" s="94">
        <v>10201</v>
      </c>
      <c r="C263" s="89" t="s">
        <v>324</v>
      </c>
      <c r="D263" s="97">
        <v>313</v>
      </c>
      <c r="E263" s="97">
        <v>19738406</v>
      </c>
      <c r="F263" s="97">
        <v>709</v>
      </c>
      <c r="G263" s="97">
        <v>23650822</v>
      </c>
      <c r="H263" s="97">
        <v>232</v>
      </c>
      <c r="I263" s="97">
        <v>14630384</v>
      </c>
      <c r="J263" s="97">
        <v>228</v>
      </c>
      <c r="K263" s="97">
        <v>7605624</v>
      </c>
      <c r="L263" s="97">
        <v>0</v>
      </c>
      <c r="M263" s="97">
        <v>0</v>
      </c>
      <c r="N263" s="97">
        <v>0</v>
      </c>
      <c r="O263" s="97">
        <v>0</v>
      </c>
      <c r="P263" s="97">
        <v>41</v>
      </c>
      <c r="Q263" s="97">
        <v>2585542</v>
      </c>
      <c r="R263" s="97">
        <v>15</v>
      </c>
      <c r="S263" s="97">
        <v>500370</v>
      </c>
      <c r="T263" s="97">
        <v>0</v>
      </c>
      <c r="U263" s="97">
        <v>0</v>
      </c>
      <c r="V263" s="98">
        <v>1538</v>
      </c>
      <c r="W263" s="98">
        <v>68711148</v>
      </c>
    </row>
    <row r="264" spans="1:23" x14ac:dyDescent="0.2">
      <c r="A264">
        <v>10402</v>
      </c>
      <c r="B264" s="94">
        <v>10203</v>
      </c>
      <c r="C264" s="89" t="s">
        <v>325</v>
      </c>
      <c r="D264" s="97">
        <v>237</v>
      </c>
      <c r="E264" s="97">
        <v>14945694</v>
      </c>
      <c r="F264" s="97">
        <v>238</v>
      </c>
      <c r="G264" s="97">
        <v>7939204</v>
      </c>
      <c r="H264" s="97">
        <v>145</v>
      </c>
      <c r="I264" s="97">
        <v>9143990</v>
      </c>
      <c r="J264" s="97">
        <v>91</v>
      </c>
      <c r="K264" s="97">
        <v>3035578</v>
      </c>
      <c r="L264" s="97">
        <v>0</v>
      </c>
      <c r="M264" s="97">
        <v>0</v>
      </c>
      <c r="N264" s="97">
        <v>0</v>
      </c>
      <c r="O264" s="97">
        <v>0</v>
      </c>
      <c r="P264" s="97">
        <v>0</v>
      </c>
      <c r="Q264" s="97">
        <v>0</v>
      </c>
      <c r="R264" s="97">
        <v>0</v>
      </c>
      <c r="S264" s="97">
        <v>0</v>
      </c>
      <c r="T264" s="97">
        <v>0</v>
      </c>
      <c r="U264" s="97">
        <v>0</v>
      </c>
      <c r="V264" s="98">
        <v>711</v>
      </c>
      <c r="W264" s="98">
        <v>35064466</v>
      </c>
    </row>
    <row r="265" spans="1:23" x14ac:dyDescent="0.2">
      <c r="A265">
        <v>10403</v>
      </c>
      <c r="B265" s="94">
        <v>10207</v>
      </c>
      <c r="C265" s="89" t="s">
        <v>326</v>
      </c>
      <c r="D265" s="97">
        <v>91</v>
      </c>
      <c r="E265" s="97">
        <v>5738642</v>
      </c>
      <c r="F265" s="97">
        <v>85</v>
      </c>
      <c r="G265" s="97">
        <v>2835430</v>
      </c>
      <c r="H265" s="97">
        <v>39</v>
      </c>
      <c r="I265" s="97">
        <v>2459418</v>
      </c>
      <c r="J265" s="97">
        <v>16</v>
      </c>
      <c r="K265" s="97">
        <v>533728</v>
      </c>
      <c r="L265" s="97">
        <v>0</v>
      </c>
      <c r="M265" s="97">
        <v>0</v>
      </c>
      <c r="N265" s="97">
        <v>0</v>
      </c>
      <c r="O265" s="97">
        <v>0</v>
      </c>
      <c r="P265" s="97">
        <v>5</v>
      </c>
      <c r="Q265" s="97">
        <v>315310</v>
      </c>
      <c r="R265" s="97">
        <v>2</v>
      </c>
      <c r="S265" s="97">
        <v>66716</v>
      </c>
      <c r="T265" s="97">
        <v>0</v>
      </c>
      <c r="U265" s="97">
        <v>0</v>
      </c>
      <c r="V265" s="98">
        <v>238</v>
      </c>
      <c r="W265" s="98">
        <v>11949244</v>
      </c>
    </row>
    <row r="266" spans="1:23" x14ac:dyDescent="0.2">
      <c r="A266">
        <v>10404</v>
      </c>
      <c r="B266" s="94">
        <v>10208</v>
      </c>
      <c r="C266" s="89" t="s">
        <v>327</v>
      </c>
      <c r="D266" s="97">
        <v>346</v>
      </c>
      <c r="E266" s="97">
        <v>21819452</v>
      </c>
      <c r="F266" s="97">
        <v>485</v>
      </c>
      <c r="G266" s="97">
        <v>16178630</v>
      </c>
      <c r="H266" s="97">
        <v>263</v>
      </c>
      <c r="I266" s="97">
        <v>16585306</v>
      </c>
      <c r="J266" s="97">
        <v>125</v>
      </c>
      <c r="K266" s="97">
        <v>4169750</v>
      </c>
      <c r="L266" s="97">
        <v>0</v>
      </c>
      <c r="M266" s="97">
        <v>0</v>
      </c>
      <c r="N266" s="97">
        <v>0</v>
      </c>
      <c r="O266" s="97">
        <v>0</v>
      </c>
      <c r="P266" s="97">
        <v>37</v>
      </c>
      <c r="Q266" s="97">
        <v>2333294</v>
      </c>
      <c r="R266" s="97">
        <v>0</v>
      </c>
      <c r="S266" s="97">
        <v>0</v>
      </c>
      <c r="T266" s="97">
        <v>0</v>
      </c>
      <c r="U266" s="97">
        <v>0</v>
      </c>
      <c r="V266" s="98">
        <v>1256</v>
      </c>
      <c r="W266" s="98">
        <v>61086432</v>
      </c>
    </row>
    <row r="267" spans="1:23" x14ac:dyDescent="0.2">
      <c r="A267">
        <v>10405</v>
      </c>
      <c r="B267" s="94">
        <v>10206</v>
      </c>
      <c r="C267" s="89" t="s">
        <v>328</v>
      </c>
      <c r="D267" s="97">
        <v>41</v>
      </c>
      <c r="E267" s="97">
        <v>2585542</v>
      </c>
      <c r="F267" s="97">
        <v>66</v>
      </c>
      <c r="G267" s="97">
        <v>2201628</v>
      </c>
      <c r="H267" s="97">
        <v>47</v>
      </c>
      <c r="I267" s="97">
        <v>2963914</v>
      </c>
      <c r="J267" s="97">
        <v>27</v>
      </c>
      <c r="K267" s="97">
        <v>900666</v>
      </c>
      <c r="L267" s="97">
        <v>0</v>
      </c>
      <c r="M267" s="97">
        <v>0</v>
      </c>
      <c r="N267" s="97">
        <v>0</v>
      </c>
      <c r="O267" s="97">
        <v>0</v>
      </c>
      <c r="P267" s="97">
        <v>6</v>
      </c>
      <c r="Q267" s="97">
        <v>378372</v>
      </c>
      <c r="R267" s="97">
        <v>2</v>
      </c>
      <c r="S267" s="97">
        <v>66716</v>
      </c>
      <c r="T267" s="97">
        <v>0</v>
      </c>
      <c r="U267" s="97">
        <v>0</v>
      </c>
      <c r="V267" s="98">
        <v>189</v>
      </c>
      <c r="W267" s="98">
        <v>9096838</v>
      </c>
    </row>
    <row r="268" spans="1:23" x14ac:dyDescent="0.2">
      <c r="A268">
        <v>10406</v>
      </c>
      <c r="B268" s="94">
        <v>10202</v>
      </c>
      <c r="C268" s="89" t="s">
        <v>329</v>
      </c>
      <c r="D268" s="97">
        <v>237</v>
      </c>
      <c r="E268" s="97">
        <v>14945694</v>
      </c>
      <c r="F268" s="97">
        <v>392</v>
      </c>
      <c r="G268" s="97">
        <v>13076336</v>
      </c>
      <c r="H268" s="97">
        <v>390</v>
      </c>
      <c r="I268" s="97">
        <v>24594180</v>
      </c>
      <c r="J268" s="97">
        <v>137</v>
      </c>
      <c r="K268" s="97">
        <v>4570046</v>
      </c>
      <c r="L268" s="97">
        <v>0</v>
      </c>
      <c r="M268" s="97">
        <v>0</v>
      </c>
      <c r="N268" s="97">
        <v>0</v>
      </c>
      <c r="O268" s="97">
        <v>0</v>
      </c>
      <c r="P268" s="97">
        <v>76</v>
      </c>
      <c r="Q268" s="97">
        <v>4792712</v>
      </c>
      <c r="R268" s="97">
        <v>23</v>
      </c>
      <c r="S268" s="97">
        <v>767234</v>
      </c>
      <c r="T268" s="97">
        <v>0</v>
      </c>
      <c r="U268" s="97">
        <v>0</v>
      </c>
      <c r="V268" s="98">
        <v>1255</v>
      </c>
      <c r="W268" s="98">
        <v>62746202</v>
      </c>
    </row>
    <row r="269" spans="1:23" x14ac:dyDescent="0.2">
      <c r="A269">
        <v>10407</v>
      </c>
      <c r="B269" s="94">
        <v>10209</v>
      </c>
      <c r="C269" s="89" t="s">
        <v>330</v>
      </c>
      <c r="D269" s="97">
        <v>102</v>
      </c>
      <c r="E269" s="97">
        <v>6432324</v>
      </c>
      <c r="F269" s="97">
        <v>121</v>
      </c>
      <c r="G269" s="97">
        <v>4036318</v>
      </c>
      <c r="H269" s="97">
        <v>71</v>
      </c>
      <c r="I269" s="97">
        <v>4477402</v>
      </c>
      <c r="J269" s="97">
        <v>46</v>
      </c>
      <c r="K269" s="97">
        <v>1534468</v>
      </c>
      <c r="L269" s="97">
        <v>0</v>
      </c>
      <c r="M269" s="97">
        <v>0</v>
      </c>
      <c r="N269" s="97">
        <v>0</v>
      </c>
      <c r="O269" s="97">
        <v>0</v>
      </c>
      <c r="P269" s="97">
        <v>0</v>
      </c>
      <c r="Q269" s="97">
        <v>0</v>
      </c>
      <c r="R269" s="97">
        <v>0</v>
      </c>
      <c r="S269" s="97">
        <v>0</v>
      </c>
      <c r="T269" s="97">
        <v>0</v>
      </c>
      <c r="U269" s="97">
        <v>0</v>
      </c>
      <c r="V269" s="98">
        <v>340</v>
      </c>
      <c r="W269" s="98">
        <v>16480512</v>
      </c>
    </row>
    <row r="270" spans="1:23" x14ac:dyDescent="0.2">
      <c r="A270">
        <v>10408</v>
      </c>
      <c r="B270" s="94">
        <v>10205</v>
      </c>
      <c r="C270" s="89" t="s">
        <v>331</v>
      </c>
      <c r="D270" s="97">
        <v>88</v>
      </c>
      <c r="E270" s="97">
        <v>5549456</v>
      </c>
      <c r="F270" s="97">
        <v>173</v>
      </c>
      <c r="G270" s="97">
        <v>5770934</v>
      </c>
      <c r="H270" s="97">
        <v>114</v>
      </c>
      <c r="I270" s="97">
        <v>7189068</v>
      </c>
      <c r="J270" s="97">
        <v>75</v>
      </c>
      <c r="K270" s="97">
        <v>2501850</v>
      </c>
      <c r="L270" s="97">
        <v>0</v>
      </c>
      <c r="M270" s="97">
        <v>0</v>
      </c>
      <c r="N270" s="97">
        <v>0</v>
      </c>
      <c r="O270" s="97">
        <v>0</v>
      </c>
      <c r="P270" s="97">
        <v>21</v>
      </c>
      <c r="Q270" s="97">
        <v>1324302</v>
      </c>
      <c r="R270" s="97">
        <v>4</v>
      </c>
      <c r="S270" s="97">
        <v>133432</v>
      </c>
      <c r="T270" s="97">
        <v>0</v>
      </c>
      <c r="U270" s="97">
        <v>0</v>
      </c>
      <c r="V270" s="98">
        <v>475</v>
      </c>
      <c r="W270" s="98">
        <v>22469042</v>
      </c>
    </row>
    <row r="271" spans="1:23" x14ac:dyDescent="0.2">
      <c r="A271">
        <v>10410</v>
      </c>
      <c r="B271" s="94">
        <v>10204</v>
      </c>
      <c r="C271" s="89" t="s">
        <v>332</v>
      </c>
      <c r="D271" s="97">
        <v>57</v>
      </c>
      <c r="E271" s="97">
        <v>3594534</v>
      </c>
      <c r="F271" s="97">
        <v>108</v>
      </c>
      <c r="G271" s="97">
        <v>3602664</v>
      </c>
      <c r="H271" s="97">
        <v>33</v>
      </c>
      <c r="I271" s="97">
        <v>2081046</v>
      </c>
      <c r="J271" s="97">
        <v>26</v>
      </c>
      <c r="K271" s="97">
        <v>867308</v>
      </c>
      <c r="L271" s="97">
        <v>0</v>
      </c>
      <c r="M271" s="97">
        <v>0</v>
      </c>
      <c r="N271" s="97">
        <v>0</v>
      </c>
      <c r="O271" s="97">
        <v>0</v>
      </c>
      <c r="P271" s="97">
        <v>0</v>
      </c>
      <c r="Q271" s="97">
        <v>0</v>
      </c>
      <c r="R271" s="97">
        <v>0</v>
      </c>
      <c r="S271" s="97">
        <v>0</v>
      </c>
      <c r="T271" s="97">
        <v>0</v>
      </c>
      <c r="U271" s="97">
        <v>0</v>
      </c>
      <c r="V271" s="98">
        <v>224</v>
      </c>
      <c r="W271" s="98">
        <v>10145552</v>
      </c>
    </row>
    <row r="272" spans="1:23" x14ac:dyDescent="0.2">
      <c r="A272">
        <v>10415</v>
      </c>
      <c r="B272" s="94">
        <v>10210</v>
      </c>
      <c r="C272" s="89" t="s">
        <v>333</v>
      </c>
      <c r="D272" s="97">
        <v>137</v>
      </c>
      <c r="E272" s="97">
        <v>8639494</v>
      </c>
      <c r="F272" s="97">
        <v>220</v>
      </c>
      <c r="G272" s="97">
        <v>7338760</v>
      </c>
      <c r="H272" s="97">
        <v>63</v>
      </c>
      <c r="I272" s="97">
        <v>3972906</v>
      </c>
      <c r="J272" s="97">
        <v>43</v>
      </c>
      <c r="K272" s="97">
        <v>1434394</v>
      </c>
      <c r="L272" s="97">
        <v>0</v>
      </c>
      <c r="M272" s="97">
        <v>0</v>
      </c>
      <c r="N272" s="97">
        <v>0</v>
      </c>
      <c r="O272" s="97">
        <v>0</v>
      </c>
      <c r="P272" s="97">
        <v>22</v>
      </c>
      <c r="Q272" s="97">
        <v>1387364</v>
      </c>
      <c r="R272" s="97">
        <v>5</v>
      </c>
      <c r="S272" s="97">
        <v>166790</v>
      </c>
      <c r="T272" s="97">
        <v>0</v>
      </c>
      <c r="U272" s="97">
        <v>0</v>
      </c>
      <c r="V272" s="98">
        <v>490</v>
      </c>
      <c r="W272" s="98">
        <v>22939708</v>
      </c>
    </row>
    <row r="273" spans="1:23" x14ac:dyDescent="0.2">
      <c r="A273">
        <v>10501</v>
      </c>
      <c r="B273" s="94">
        <v>10401</v>
      </c>
      <c r="C273" s="89" t="s">
        <v>334</v>
      </c>
      <c r="D273" s="97">
        <v>71</v>
      </c>
      <c r="E273" s="97">
        <v>4477402</v>
      </c>
      <c r="F273" s="97">
        <v>113</v>
      </c>
      <c r="G273" s="97">
        <v>3769454</v>
      </c>
      <c r="H273" s="97">
        <v>14</v>
      </c>
      <c r="I273" s="97">
        <v>882868</v>
      </c>
      <c r="J273" s="97">
        <v>19</v>
      </c>
      <c r="K273" s="97">
        <v>633802</v>
      </c>
      <c r="L273" s="97">
        <v>0</v>
      </c>
      <c r="M273" s="97">
        <v>0</v>
      </c>
      <c r="N273" s="97">
        <v>0</v>
      </c>
      <c r="O273" s="97">
        <v>0</v>
      </c>
      <c r="P273" s="97">
        <v>0</v>
      </c>
      <c r="Q273" s="97">
        <v>0</v>
      </c>
      <c r="R273" s="97">
        <v>0</v>
      </c>
      <c r="S273" s="97">
        <v>0</v>
      </c>
      <c r="T273" s="97">
        <v>0</v>
      </c>
      <c r="U273" s="97">
        <v>0</v>
      </c>
      <c r="V273" s="98">
        <v>217</v>
      </c>
      <c r="W273" s="98">
        <v>9763526</v>
      </c>
    </row>
    <row r="274" spans="1:23" x14ac:dyDescent="0.2">
      <c r="A274">
        <v>10502</v>
      </c>
      <c r="B274" s="94">
        <v>10403</v>
      </c>
      <c r="C274" s="89" t="s">
        <v>335</v>
      </c>
      <c r="D274" s="97">
        <v>144</v>
      </c>
      <c r="E274" s="97">
        <v>9080928</v>
      </c>
      <c r="F274" s="97">
        <v>167</v>
      </c>
      <c r="G274" s="97">
        <v>5570786</v>
      </c>
      <c r="H274" s="97">
        <v>0</v>
      </c>
      <c r="I274" s="97">
        <v>0</v>
      </c>
      <c r="J274" s="97">
        <v>0</v>
      </c>
      <c r="K274" s="97">
        <v>0</v>
      </c>
      <c r="L274" s="97">
        <v>0</v>
      </c>
      <c r="M274" s="97">
        <v>0</v>
      </c>
      <c r="N274" s="97">
        <v>0</v>
      </c>
      <c r="O274" s="97">
        <v>0</v>
      </c>
      <c r="P274" s="97">
        <v>0</v>
      </c>
      <c r="Q274" s="97">
        <v>0</v>
      </c>
      <c r="R274" s="97">
        <v>0</v>
      </c>
      <c r="S274" s="97">
        <v>0</v>
      </c>
      <c r="T274" s="97">
        <v>0</v>
      </c>
      <c r="U274" s="97">
        <v>0</v>
      </c>
      <c r="V274" s="98">
        <v>311</v>
      </c>
      <c r="W274" s="98">
        <v>14651714</v>
      </c>
    </row>
    <row r="275" spans="1:23" x14ac:dyDescent="0.2">
      <c r="A275">
        <v>10503</v>
      </c>
      <c r="B275" s="94">
        <v>10402</v>
      </c>
      <c r="C275" s="89" t="s">
        <v>336</v>
      </c>
      <c r="D275" s="97">
        <v>52</v>
      </c>
      <c r="E275" s="97">
        <v>3279224</v>
      </c>
      <c r="F275" s="97">
        <v>66</v>
      </c>
      <c r="G275" s="97">
        <v>2201628</v>
      </c>
      <c r="H275" s="97">
        <v>2</v>
      </c>
      <c r="I275" s="97">
        <v>126124</v>
      </c>
      <c r="J275" s="97">
        <v>7</v>
      </c>
      <c r="K275" s="97">
        <v>233506</v>
      </c>
      <c r="L275" s="97">
        <v>0</v>
      </c>
      <c r="M275" s="97">
        <v>0</v>
      </c>
      <c r="N275" s="97">
        <v>0</v>
      </c>
      <c r="O275" s="97">
        <v>0</v>
      </c>
      <c r="P275" s="97">
        <v>0</v>
      </c>
      <c r="Q275" s="97">
        <v>0</v>
      </c>
      <c r="R275" s="97">
        <v>0</v>
      </c>
      <c r="S275" s="97">
        <v>0</v>
      </c>
      <c r="T275" s="97">
        <v>0</v>
      </c>
      <c r="U275" s="97">
        <v>0</v>
      </c>
      <c r="V275" s="98">
        <v>127</v>
      </c>
      <c r="W275" s="98">
        <v>5840482</v>
      </c>
    </row>
    <row r="276" spans="1:23" x14ac:dyDescent="0.2">
      <c r="A276">
        <v>10504</v>
      </c>
      <c r="B276" s="94">
        <v>10404</v>
      </c>
      <c r="C276" s="89" t="s">
        <v>337</v>
      </c>
      <c r="D276" s="97">
        <v>34</v>
      </c>
      <c r="E276" s="97">
        <v>2144108</v>
      </c>
      <c r="F276" s="97">
        <v>50</v>
      </c>
      <c r="G276" s="97">
        <v>1667900</v>
      </c>
      <c r="H276" s="97">
        <v>3</v>
      </c>
      <c r="I276" s="97">
        <v>189186</v>
      </c>
      <c r="J276" s="97">
        <v>1</v>
      </c>
      <c r="K276" s="97">
        <v>33358</v>
      </c>
      <c r="L276" s="97">
        <v>0</v>
      </c>
      <c r="M276" s="97">
        <v>0</v>
      </c>
      <c r="N276" s="97">
        <v>0</v>
      </c>
      <c r="O276" s="97">
        <v>0</v>
      </c>
      <c r="P276" s="97">
        <v>0</v>
      </c>
      <c r="Q276" s="97">
        <v>0</v>
      </c>
      <c r="R276" s="97">
        <v>0</v>
      </c>
      <c r="S276" s="97">
        <v>0</v>
      </c>
      <c r="T276" s="97">
        <v>0</v>
      </c>
      <c r="U276" s="97">
        <v>0</v>
      </c>
      <c r="V276" s="98">
        <v>88</v>
      </c>
      <c r="W276" s="98">
        <v>4034552</v>
      </c>
    </row>
    <row r="277" spans="1:23" x14ac:dyDescent="0.2">
      <c r="A277">
        <v>11101</v>
      </c>
      <c r="B277" s="94">
        <v>11201</v>
      </c>
      <c r="C277" s="89" t="s">
        <v>338</v>
      </c>
      <c r="D277" s="97">
        <v>242</v>
      </c>
      <c r="E277" s="97">
        <v>15261004</v>
      </c>
      <c r="F277" s="97">
        <v>387</v>
      </c>
      <c r="G277" s="97">
        <v>12909546</v>
      </c>
      <c r="H277" s="97">
        <v>0</v>
      </c>
      <c r="I277" s="97">
        <v>0</v>
      </c>
      <c r="J277" s="97">
        <v>0</v>
      </c>
      <c r="K277" s="97">
        <v>0</v>
      </c>
      <c r="L277" s="97">
        <v>0</v>
      </c>
      <c r="M277" s="97">
        <v>0</v>
      </c>
      <c r="N277" s="97">
        <v>0</v>
      </c>
      <c r="O277" s="97">
        <v>0</v>
      </c>
      <c r="P277" s="97">
        <v>33</v>
      </c>
      <c r="Q277" s="97">
        <v>2081046</v>
      </c>
      <c r="R277" s="97">
        <v>12</v>
      </c>
      <c r="S277" s="97">
        <v>400296</v>
      </c>
      <c r="T277" s="97">
        <v>0</v>
      </c>
      <c r="U277" s="97">
        <v>0</v>
      </c>
      <c r="V277" s="98">
        <v>674</v>
      </c>
      <c r="W277" s="98">
        <v>30651892</v>
      </c>
    </row>
    <row r="278" spans="1:23" x14ac:dyDescent="0.2">
      <c r="A278">
        <v>11102</v>
      </c>
      <c r="B278" s="94">
        <v>11202</v>
      </c>
      <c r="C278" s="89" t="s">
        <v>339</v>
      </c>
      <c r="D278" s="97">
        <v>89</v>
      </c>
      <c r="E278" s="97">
        <v>5612518</v>
      </c>
      <c r="F278" s="97">
        <v>121</v>
      </c>
      <c r="G278" s="97">
        <v>4036318</v>
      </c>
      <c r="H278" s="97">
        <v>0</v>
      </c>
      <c r="I278" s="97">
        <v>0</v>
      </c>
      <c r="J278" s="97">
        <v>0</v>
      </c>
      <c r="K278" s="97">
        <v>0</v>
      </c>
      <c r="L278" s="97">
        <v>0</v>
      </c>
      <c r="M278" s="97">
        <v>0</v>
      </c>
      <c r="N278" s="97">
        <v>0</v>
      </c>
      <c r="O278" s="97">
        <v>0</v>
      </c>
      <c r="P278" s="97">
        <v>0</v>
      </c>
      <c r="Q278" s="97">
        <v>0</v>
      </c>
      <c r="R278" s="97">
        <v>0</v>
      </c>
      <c r="S278" s="97">
        <v>0</v>
      </c>
      <c r="T278" s="97">
        <v>0</v>
      </c>
      <c r="U278" s="97">
        <v>0</v>
      </c>
      <c r="V278" s="98">
        <v>210</v>
      </c>
      <c r="W278" s="98">
        <v>9648836</v>
      </c>
    </row>
    <row r="279" spans="1:23" x14ac:dyDescent="0.2">
      <c r="A279">
        <v>11104</v>
      </c>
      <c r="B279" s="94">
        <v>11203</v>
      </c>
      <c r="C279" s="89" t="s">
        <v>340</v>
      </c>
      <c r="D279" s="97">
        <v>30</v>
      </c>
      <c r="E279" s="97">
        <v>1891860</v>
      </c>
      <c r="F279" s="97">
        <v>39</v>
      </c>
      <c r="G279" s="97">
        <v>1300962</v>
      </c>
      <c r="H279" s="97">
        <v>0</v>
      </c>
      <c r="I279" s="97">
        <v>0</v>
      </c>
      <c r="J279" s="97">
        <v>0</v>
      </c>
      <c r="K279" s="97">
        <v>0</v>
      </c>
      <c r="L279" s="97">
        <v>0</v>
      </c>
      <c r="M279" s="97">
        <v>0</v>
      </c>
      <c r="N279" s="97">
        <v>0</v>
      </c>
      <c r="O279" s="97">
        <v>0</v>
      </c>
      <c r="P279" s="97">
        <v>0</v>
      </c>
      <c r="Q279" s="97">
        <v>0</v>
      </c>
      <c r="R279" s="97">
        <v>0</v>
      </c>
      <c r="S279" s="97">
        <v>0</v>
      </c>
      <c r="T279" s="97">
        <v>0</v>
      </c>
      <c r="U279" s="97">
        <v>0</v>
      </c>
      <c r="V279" s="98">
        <v>69</v>
      </c>
      <c r="W279" s="98">
        <v>3192822</v>
      </c>
    </row>
    <row r="280" spans="1:23" x14ac:dyDescent="0.2">
      <c r="A280">
        <v>11201</v>
      </c>
      <c r="B280" s="94">
        <v>11401</v>
      </c>
      <c r="C280" s="89" t="s">
        <v>341</v>
      </c>
      <c r="D280" s="97">
        <v>67</v>
      </c>
      <c r="E280" s="97">
        <v>4225154</v>
      </c>
      <c r="F280" s="97">
        <v>89</v>
      </c>
      <c r="G280" s="97">
        <v>2968862</v>
      </c>
      <c r="H280" s="97">
        <v>0</v>
      </c>
      <c r="I280" s="97">
        <v>0</v>
      </c>
      <c r="J280" s="97">
        <v>0</v>
      </c>
      <c r="K280" s="97">
        <v>0</v>
      </c>
      <c r="L280" s="97">
        <v>0</v>
      </c>
      <c r="M280" s="97">
        <v>0</v>
      </c>
      <c r="N280" s="97">
        <v>0</v>
      </c>
      <c r="O280" s="97">
        <v>0</v>
      </c>
      <c r="P280" s="97">
        <v>0</v>
      </c>
      <c r="Q280" s="97">
        <v>0</v>
      </c>
      <c r="R280" s="97">
        <v>0</v>
      </c>
      <c r="S280" s="97">
        <v>0</v>
      </c>
      <c r="T280" s="97">
        <v>0</v>
      </c>
      <c r="U280" s="97">
        <v>0</v>
      </c>
      <c r="V280" s="98">
        <v>156</v>
      </c>
      <c r="W280" s="98">
        <v>7194016</v>
      </c>
    </row>
    <row r="281" spans="1:23" x14ac:dyDescent="0.2">
      <c r="A281">
        <v>11203</v>
      </c>
      <c r="B281" s="94">
        <v>11402</v>
      </c>
      <c r="C281" s="89" t="s">
        <v>342</v>
      </c>
      <c r="D281" s="97">
        <v>40</v>
      </c>
      <c r="E281" s="97">
        <v>2522480</v>
      </c>
      <c r="F281" s="97">
        <v>77</v>
      </c>
      <c r="G281" s="97">
        <v>2568566</v>
      </c>
      <c r="H281" s="97">
        <v>0</v>
      </c>
      <c r="I281" s="97">
        <v>0</v>
      </c>
      <c r="J281" s="97">
        <v>0</v>
      </c>
      <c r="K281" s="97">
        <v>0</v>
      </c>
      <c r="L281" s="97">
        <v>0</v>
      </c>
      <c r="M281" s="97">
        <v>0</v>
      </c>
      <c r="N281" s="97">
        <v>0</v>
      </c>
      <c r="O281" s="97">
        <v>0</v>
      </c>
      <c r="P281" s="97">
        <v>6</v>
      </c>
      <c r="Q281" s="97">
        <v>378372</v>
      </c>
      <c r="R281" s="97">
        <v>2</v>
      </c>
      <c r="S281" s="97">
        <v>66716</v>
      </c>
      <c r="T281" s="97">
        <v>0</v>
      </c>
      <c r="U281" s="97">
        <v>0</v>
      </c>
      <c r="V281" s="98">
        <v>125</v>
      </c>
      <c r="W281" s="98">
        <v>5536134</v>
      </c>
    </row>
    <row r="282" spans="1:23" x14ac:dyDescent="0.2">
      <c r="A282">
        <v>11301</v>
      </c>
      <c r="B282" s="94">
        <v>11301</v>
      </c>
      <c r="C282" s="89" t="s">
        <v>343</v>
      </c>
      <c r="D282" s="97">
        <v>47</v>
      </c>
      <c r="E282" s="97">
        <v>2963914</v>
      </c>
      <c r="F282" s="97">
        <v>74</v>
      </c>
      <c r="G282" s="97">
        <v>2468492</v>
      </c>
      <c r="H282" s="97">
        <v>0</v>
      </c>
      <c r="I282" s="97">
        <v>0</v>
      </c>
      <c r="J282" s="97">
        <v>0</v>
      </c>
      <c r="K282" s="97">
        <v>0</v>
      </c>
      <c r="L282" s="97">
        <v>0</v>
      </c>
      <c r="M282" s="97">
        <v>0</v>
      </c>
      <c r="N282" s="97">
        <v>0</v>
      </c>
      <c r="O282" s="97">
        <v>0</v>
      </c>
      <c r="P282" s="97">
        <v>16</v>
      </c>
      <c r="Q282" s="97">
        <v>1008992</v>
      </c>
      <c r="R282" s="97">
        <v>5</v>
      </c>
      <c r="S282" s="97">
        <v>166790</v>
      </c>
      <c r="T282" s="97">
        <v>0</v>
      </c>
      <c r="U282" s="97">
        <v>0</v>
      </c>
      <c r="V282" s="98">
        <v>142</v>
      </c>
      <c r="W282" s="98">
        <v>6608188</v>
      </c>
    </row>
    <row r="283" spans="1:23" x14ac:dyDescent="0.2">
      <c r="A283">
        <v>11302</v>
      </c>
      <c r="B283" s="94">
        <v>11302</v>
      </c>
      <c r="C283" s="89" t="s">
        <v>344</v>
      </c>
      <c r="D283" s="97">
        <v>16</v>
      </c>
      <c r="E283" s="97">
        <v>1008992</v>
      </c>
      <c r="F283" s="97">
        <v>26</v>
      </c>
      <c r="G283" s="97">
        <v>867308</v>
      </c>
      <c r="H283" s="97">
        <v>0</v>
      </c>
      <c r="I283" s="97">
        <v>0</v>
      </c>
      <c r="J283" s="97">
        <v>0</v>
      </c>
      <c r="K283" s="97">
        <v>0</v>
      </c>
      <c r="L283" s="97">
        <v>0</v>
      </c>
      <c r="M283" s="97">
        <v>0</v>
      </c>
      <c r="N283" s="97">
        <v>0</v>
      </c>
      <c r="O283" s="97">
        <v>0</v>
      </c>
      <c r="P283" s="97">
        <v>0</v>
      </c>
      <c r="Q283" s="97">
        <v>0</v>
      </c>
      <c r="R283" s="97">
        <v>0</v>
      </c>
      <c r="S283" s="97">
        <v>0</v>
      </c>
      <c r="T283" s="97">
        <v>0</v>
      </c>
      <c r="U283" s="97">
        <v>0</v>
      </c>
      <c r="V283" s="98">
        <v>42</v>
      </c>
      <c r="W283" s="98">
        <v>1876300</v>
      </c>
    </row>
    <row r="284" spans="1:23" x14ac:dyDescent="0.2">
      <c r="A284">
        <v>11303</v>
      </c>
      <c r="B284" s="94">
        <v>11303</v>
      </c>
      <c r="C284" s="89" t="s">
        <v>345</v>
      </c>
      <c r="D284" s="97">
        <v>11</v>
      </c>
      <c r="E284" s="97">
        <v>693682</v>
      </c>
      <c r="F284" s="97">
        <v>16</v>
      </c>
      <c r="G284" s="97">
        <v>533728</v>
      </c>
      <c r="H284" s="97">
        <v>0</v>
      </c>
      <c r="I284" s="97">
        <v>0</v>
      </c>
      <c r="J284" s="97">
        <v>0</v>
      </c>
      <c r="K284" s="97">
        <v>0</v>
      </c>
      <c r="L284" s="97">
        <v>0</v>
      </c>
      <c r="M284" s="97">
        <v>0</v>
      </c>
      <c r="N284" s="97">
        <v>0</v>
      </c>
      <c r="O284" s="97">
        <v>0</v>
      </c>
      <c r="P284" s="97">
        <v>7</v>
      </c>
      <c r="Q284" s="97">
        <v>441434</v>
      </c>
      <c r="R284" s="97">
        <v>3</v>
      </c>
      <c r="S284" s="97">
        <v>100074</v>
      </c>
      <c r="T284" s="97">
        <v>0</v>
      </c>
      <c r="U284" s="97">
        <v>0</v>
      </c>
      <c r="V284" s="98">
        <v>37</v>
      </c>
      <c r="W284" s="98">
        <v>1768918</v>
      </c>
    </row>
    <row r="285" spans="1:23" x14ac:dyDescent="0.2">
      <c r="A285">
        <v>11401</v>
      </c>
      <c r="B285" s="94">
        <v>11101</v>
      </c>
      <c r="C285" s="89" t="s">
        <v>346</v>
      </c>
      <c r="D285" s="97">
        <v>379</v>
      </c>
      <c r="E285" s="97">
        <v>23900498</v>
      </c>
      <c r="F285" s="97">
        <v>468</v>
      </c>
      <c r="G285" s="97">
        <v>15611544</v>
      </c>
      <c r="H285" s="97">
        <v>0</v>
      </c>
      <c r="I285" s="97">
        <v>0</v>
      </c>
      <c r="J285" s="97">
        <v>0</v>
      </c>
      <c r="K285" s="97">
        <v>0</v>
      </c>
      <c r="L285" s="97">
        <v>0</v>
      </c>
      <c r="M285" s="97">
        <v>0</v>
      </c>
      <c r="N285" s="97">
        <v>0</v>
      </c>
      <c r="O285" s="97">
        <v>0</v>
      </c>
      <c r="P285" s="97">
        <v>85</v>
      </c>
      <c r="Q285" s="97">
        <v>5360270</v>
      </c>
      <c r="R285" s="97">
        <v>25</v>
      </c>
      <c r="S285" s="97">
        <v>833950</v>
      </c>
      <c r="T285" s="97">
        <v>0</v>
      </c>
      <c r="U285" s="97">
        <v>0</v>
      </c>
      <c r="V285" s="98">
        <v>957</v>
      </c>
      <c r="W285" s="98">
        <v>45706262</v>
      </c>
    </row>
    <row r="286" spans="1:23" x14ac:dyDescent="0.2">
      <c r="A286">
        <v>11402</v>
      </c>
      <c r="B286" s="94">
        <v>11102</v>
      </c>
      <c r="C286" s="89" t="s">
        <v>347</v>
      </c>
      <c r="D286" s="97">
        <v>19</v>
      </c>
      <c r="E286" s="97">
        <v>1198178</v>
      </c>
      <c r="F286" s="97">
        <v>15</v>
      </c>
      <c r="G286" s="97">
        <v>500370</v>
      </c>
      <c r="H286" s="97">
        <v>0</v>
      </c>
      <c r="I286" s="97">
        <v>0</v>
      </c>
      <c r="J286" s="97">
        <v>0</v>
      </c>
      <c r="K286" s="97">
        <v>0</v>
      </c>
      <c r="L286" s="97">
        <v>0</v>
      </c>
      <c r="M286" s="97">
        <v>0</v>
      </c>
      <c r="N286" s="97">
        <v>0</v>
      </c>
      <c r="O286" s="97">
        <v>0</v>
      </c>
      <c r="P286" s="97">
        <v>6</v>
      </c>
      <c r="Q286" s="97">
        <v>378372</v>
      </c>
      <c r="R286" s="97">
        <v>2</v>
      </c>
      <c r="S286" s="97">
        <v>66716</v>
      </c>
      <c r="T286" s="97">
        <v>0</v>
      </c>
      <c r="U286" s="97">
        <v>0</v>
      </c>
      <c r="V286" s="98">
        <v>42</v>
      </c>
      <c r="W286" s="98">
        <v>2143636</v>
      </c>
    </row>
    <row r="287" spans="1:23" x14ac:dyDescent="0.2">
      <c r="A287">
        <v>12101</v>
      </c>
      <c r="B287" s="94">
        <v>12401</v>
      </c>
      <c r="C287" s="89" t="s">
        <v>348</v>
      </c>
      <c r="D287" s="97">
        <v>105</v>
      </c>
      <c r="E287" s="97">
        <v>6621510</v>
      </c>
      <c r="F287" s="97">
        <v>298</v>
      </c>
      <c r="G287" s="97">
        <v>9940684</v>
      </c>
      <c r="H287" s="97">
        <v>17</v>
      </c>
      <c r="I287" s="97">
        <v>1072054</v>
      </c>
      <c r="J287" s="97">
        <v>82</v>
      </c>
      <c r="K287" s="97">
        <v>2735356</v>
      </c>
      <c r="L287" s="97">
        <v>15</v>
      </c>
      <c r="M287" s="97">
        <v>945930</v>
      </c>
      <c r="N287" s="97">
        <v>1</v>
      </c>
      <c r="O287" s="97">
        <v>33358</v>
      </c>
      <c r="P287" s="97">
        <v>57</v>
      </c>
      <c r="Q287" s="97">
        <v>3594534</v>
      </c>
      <c r="R287" s="97">
        <v>19</v>
      </c>
      <c r="S287" s="97">
        <v>633802</v>
      </c>
      <c r="T287" s="97">
        <v>0</v>
      </c>
      <c r="U287" s="97">
        <v>0</v>
      </c>
      <c r="V287" s="98">
        <v>594</v>
      </c>
      <c r="W287" s="98">
        <v>25577228</v>
      </c>
    </row>
    <row r="288" spans="1:23" x14ac:dyDescent="0.2">
      <c r="A288">
        <v>12103</v>
      </c>
      <c r="B288" s="94">
        <v>12402</v>
      </c>
      <c r="C288" s="89" t="s">
        <v>349</v>
      </c>
      <c r="D288" s="97">
        <v>0</v>
      </c>
      <c r="E288" s="97">
        <v>0</v>
      </c>
      <c r="F288" s="97">
        <v>0</v>
      </c>
      <c r="G288" s="97">
        <v>0</v>
      </c>
      <c r="H288" s="97">
        <v>0</v>
      </c>
      <c r="I288" s="97">
        <v>0</v>
      </c>
      <c r="J288" s="97">
        <v>0</v>
      </c>
      <c r="K288" s="97">
        <v>0</v>
      </c>
      <c r="L288" s="97">
        <v>0</v>
      </c>
      <c r="M288" s="97">
        <v>0</v>
      </c>
      <c r="N288" s="97">
        <v>0</v>
      </c>
      <c r="O288" s="97">
        <v>0</v>
      </c>
      <c r="P288" s="97">
        <v>0</v>
      </c>
      <c r="Q288" s="97">
        <v>0</v>
      </c>
      <c r="R288" s="97">
        <v>0</v>
      </c>
      <c r="S288" s="97">
        <v>0</v>
      </c>
      <c r="T288" s="97">
        <v>0</v>
      </c>
      <c r="U288" s="97">
        <v>0</v>
      </c>
      <c r="V288" s="98">
        <v>0</v>
      </c>
      <c r="W288" s="98">
        <v>0</v>
      </c>
    </row>
    <row r="289" spans="1:23" x14ac:dyDescent="0.2">
      <c r="A289">
        <v>12202</v>
      </c>
      <c r="B289" s="94">
        <v>12103</v>
      </c>
      <c r="C289" s="89" t="s">
        <v>350</v>
      </c>
      <c r="D289" s="97">
        <v>0</v>
      </c>
      <c r="E289" s="97">
        <v>0</v>
      </c>
      <c r="F289" s="97">
        <v>0</v>
      </c>
      <c r="G289" s="97">
        <v>0</v>
      </c>
      <c r="H289" s="97">
        <v>0</v>
      </c>
      <c r="I289" s="97">
        <v>0</v>
      </c>
      <c r="J289" s="97">
        <v>0</v>
      </c>
      <c r="K289" s="97">
        <v>0</v>
      </c>
      <c r="L289" s="97">
        <v>0</v>
      </c>
      <c r="M289" s="97">
        <v>0</v>
      </c>
      <c r="N289" s="97">
        <v>0</v>
      </c>
      <c r="O289" s="97">
        <v>0</v>
      </c>
      <c r="P289" s="97">
        <v>0</v>
      </c>
      <c r="Q289" s="97">
        <v>0</v>
      </c>
      <c r="R289" s="97">
        <v>0</v>
      </c>
      <c r="S289" s="97">
        <v>0</v>
      </c>
      <c r="T289" s="97">
        <v>0</v>
      </c>
      <c r="U289" s="97">
        <v>0</v>
      </c>
      <c r="V289" s="98">
        <v>0</v>
      </c>
      <c r="W289" s="98">
        <v>0</v>
      </c>
    </row>
    <row r="290" spans="1:23" x14ac:dyDescent="0.2">
      <c r="A290">
        <v>12204</v>
      </c>
      <c r="B290" s="94">
        <v>12104</v>
      </c>
      <c r="C290" s="89" t="s">
        <v>351</v>
      </c>
      <c r="D290" s="97">
        <v>7</v>
      </c>
      <c r="E290" s="97">
        <v>441434</v>
      </c>
      <c r="F290" s="97">
        <v>8</v>
      </c>
      <c r="G290" s="97">
        <v>266864</v>
      </c>
      <c r="H290" s="97">
        <v>1</v>
      </c>
      <c r="I290" s="97">
        <v>63062</v>
      </c>
      <c r="J290" s="97">
        <v>6</v>
      </c>
      <c r="K290" s="97">
        <v>200148</v>
      </c>
      <c r="L290" s="97">
        <v>0</v>
      </c>
      <c r="M290" s="97">
        <v>0</v>
      </c>
      <c r="N290" s="97">
        <v>0</v>
      </c>
      <c r="O290" s="97">
        <v>0</v>
      </c>
      <c r="P290" s="97">
        <v>0</v>
      </c>
      <c r="Q290" s="97">
        <v>0</v>
      </c>
      <c r="R290" s="97">
        <v>0</v>
      </c>
      <c r="S290" s="97">
        <v>0</v>
      </c>
      <c r="T290" s="97">
        <v>0</v>
      </c>
      <c r="U290" s="97">
        <v>0</v>
      </c>
      <c r="V290" s="98">
        <v>22</v>
      </c>
      <c r="W290" s="98">
        <v>971508</v>
      </c>
    </row>
    <row r="291" spans="1:23" x14ac:dyDescent="0.2">
      <c r="A291">
        <v>12205</v>
      </c>
      <c r="B291" s="94">
        <v>12101</v>
      </c>
      <c r="C291" s="89" t="s">
        <v>352</v>
      </c>
      <c r="D291" s="97">
        <v>650</v>
      </c>
      <c r="E291" s="97">
        <v>40990300</v>
      </c>
      <c r="F291" s="97">
        <v>1381</v>
      </c>
      <c r="G291" s="97">
        <v>46067398</v>
      </c>
      <c r="H291" s="97">
        <v>181</v>
      </c>
      <c r="I291" s="97">
        <v>11414222</v>
      </c>
      <c r="J291" s="97">
        <v>225</v>
      </c>
      <c r="K291" s="97">
        <v>7505550</v>
      </c>
      <c r="L291" s="97">
        <v>25</v>
      </c>
      <c r="M291" s="97">
        <v>1576550</v>
      </c>
      <c r="N291" s="97">
        <v>14</v>
      </c>
      <c r="O291" s="97">
        <v>467012</v>
      </c>
      <c r="P291" s="97">
        <v>57</v>
      </c>
      <c r="Q291" s="97">
        <v>3594534</v>
      </c>
      <c r="R291" s="97">
        <v>12</v>
      </c>
      <c r="S291" s="97">
        <v>400296</v>
      </c>
      <c r="T291" s="97">
        <v>0</v>
      </c>
      <c r="U291" s="97">
        <v>0</v>
      </c>
      <c r="V291" s="98">
        <v>2545</v>
      </c>
      <c r="W291" s="98">
        <v>112015862</v>
      </c>
    </row>
    <row r="292" spans="1:23" x14ac:dyDescent="0.2">
      <c r="A292">
        <v>12206</v>
      </c>
      <c r="B292" s="94">
        <v>12102</v>
      </c>
      <c r="C292" s="89" t="s">
        <v>353</v>
      </c>
      <c r="D292" s="97">
        <v>7</v>
      </c>
      <c r="E292" s="97">
        <v>441434</v>
      </c>
      <c r="F292" s="97">
        <v>11</v>
      </c>
      <c r="G292" s="97">
        <v>366938</v>
      </c>
      <c r="H292" s="97">
        <v>5</v>
      </c>
      <c r="I292" s="97">
        <v>315310</v>
      </c>
      <c r="J292" s="97">
        <v>2</v>
      </c>
      <c r="K292" s="97">
        <v>66716</v>
      </c>
      <c r="L292" s="97">
        <v>0</v>
      </c>
      <c r="M292" s="97">
        <v>0</v>
      </c>
      <c r="N292" s="97">
        <v>0</v>
      </c>
      <c r="O292" s="97">
        <v>0</v>
      </c>
      <c r="P292" s="97">
        <v>0</v>
      </c>
      <c r="Q292" s="97">
        <v>0</v>
      </c>
      <c r="R292" s="97">
        <v>0</v>
      </c>
      <c r="S292" s="97">
        <v>0</v>
      </c>
      <c r="T292" s="97">
        <v>4</v>
      </c>
      <c r="U292" s="97">
        <v>168976</v>
      </c>
      <c r="V292" s="98">
        <v>29</v>
      </c>
      <c r="W292" s="98">
        <v>1359374</v>
      </c>
    </row>
    <row r="293" spans="1:23" x14ac:dyDescent="0.2">
      <c r="A293">
        <v>12301</v>
      </c>
      <c r="B293" s="94">
        <v>12301</v>
      </c>
      <c r="C293" s="89" t="s">
        <v>354</v>
      </c>
      <c r="D293" s="97">
        <v>62</v>
      </c>
      <c r="E293" s="97">
        <v>3909844</v>
      </c>
      <c r="F293" s="97">
        <v>112</v>
      </c>
      <c r="G293" s="97">
        <v>3736096</v>
      </c>
      <c r="H293" s="97">
        <v>0</v>
      </c>
      <c r="I293" s="97">
        <v>0</v>
      </c>
      <c r="J293" s="97">
        <v>0</v>
      </c>
      <c r="K293" s="97">
        <v>0</v>
      </c>
      <c r="L293" s="97">
        <v>0</v>
      </c>
      <c r="M293" s="97">
        <v>0</v>
      </c>
      <c r="N293" s="97">
        <v>0</v>
      </c>
      <c r="O293" s="97">
        <v>0</v>
      </c>
      <c r="P293" s="97">
        <v>0</v>
      </c>
      <c r="Q293" s="97">
        <v>0</v>
      </c>
      <c r="R293" s="97">
        <v>0</v>
      </c>
      <c r="S293" s="97">
        <v>0</v>
      </c>
      <c r="T293" s="97">
        <v>0</v>
      </c>
      <c r="U293" s="97">
        <v>0</v>
      </c>
      <c r="V293" s="98">
        <v>174</v>
      </c>
      <c r="W293" s="98">
        <v>7645940</v>
      </c>
    </row>
    <row r="294" spans="1:23" x14ac:dyDescent="0.2">
      <c r="A294">
        <v>12302</v>
      </c>
      <c r="B294" s="94">
        <v>12302</v>
      </c>
      <c r="C294" s="89" t="s">
        <v>355</v>
      </c>
      <c r="D294" s="97">
        <v>13</v>
      </c>
      <c r="E294" s="97">
        <v>819806</v>
      </c>
      <c r="F294" s="97">
        <v>12</v>
      </c>
      <c r="G294" s="97">
        <v>400296</v>
      </c>
      <c r="H294" s="97">
        <v>0</v>
      </c>
      <c r="I294" s="97">
        <v>0</v>
      </c>
      <c r="J294" s="97">
        <v>0</v>
      </c>
      <c r="K294" s="97">
        <v>0</v>
      </c>
      <c r="L294" s="97">
        <v>0</v>
      </c>
      <c r="M294" s="97">
        <v>0</v>
      </c>
      <c r="N294" s="97">
        <v>0</v>
      </c>
      <c r="O294" s="97">
        <v>0</v>
      </c>
      <c r="P294" s="97">
        <v>0</v>
      </c>
      <c r="Q294" s="97">
        <v>0</v>
      </c>
      <c r="R294" s="97">
        <v>0</v>
      </c>
      <c r="S294" s="97">
        <v>0</v>
      </c>
      <c r="T294" s="97">
        <v>0</v>
      </c>
      <c r="U294" s="97">
        <v>0</v>
      </c>
      <c r="V294" s="98">
        <v>25</v>
      </c>
      <c r="W294" s="98">
        <v>1220102</v>
      </c>
    </row>
    <row r="295" spans="1:23" x14ac:dyDescent="0.2">
      <c r="A295">
        <v>12304</v>
      </c>
      <c r="B295" s="94">
        <v>12303</v>
      </c>
      <c r="C295" s="89" t="s">
        <v>356</v>
      </c>
      <c r="D295" s="97">
        <v>0</v>
      </c>
      <c r="E295" s="97">
        <v>0</v>
      </c>
      <c r="F295" s="97">
        <v>0</v>
      </c>
      <c r="G295" s="97">
        <v>0</v>
      </c>
      <c r="H295" s="97">
        <v>0</v>
      </c>
      <c r="I295" s="97">
        <v>0</v>
      </c>
      <c r="J295" s="97">
        <v>0</v>
      </c>
      <c r="K295" s="97">
        <v>0</v>
      </c>
      <c r="L295" s="97">
        <v>0</v>
      </c>
      <c r="M295" s="97">
        <v>0</v>
      </c>
      <c r="N295" s="97">
        <v>0</v>
      </c>
      <c r="O295" s="97">
        <v>0</v>
      </c>
      <c r="P295" s="97">
        <v>0</v>
      </c>
      <c r="Q295" s="97">
        <v>0</v>
      </c>
      <c r="R295" s="97">
        <v>0</v>
      </c>
      <c r="S295" s="97">
        <v>0</v>
      </c>
      <c r="T295" s="97">
        <v>0</v>
      </c>
      <c r="U295" s="97">
        <v>0</v>
      </c>
      <c r="V295" s="98">
        <v>0</v>
      </c>
      <c r="W295" s="98">
        <v>0</v>
      </c>
    </row>
    <row r="296" spans="1:23" x14ac:dyDescent="0.2">
      <c r="A296">
        <v>12401</v>
      </c>
      <c r="B296" s="94">
        <v>12201</v>
      </c>
      <c r="C296" s="89" t="s">
        <v>357</v>
      </c>
      <c r="D296" s="97">
        <v>28</v>
      </c>
      <c r="E296" s="97">
        <v>1765736</v>
      </c>
      <c r="F296" s="97">
        <v>67</v>
      </c>
      <c r="G296" s="97">
        <v>2234986</v>
      </c>
      <c r="H296" s="97">
        <v>0</v>
      </c>
      <c r="I296" s="97">
        <v>0</v>
      </c>
      <c r="J296" s="97">
        <v>0</v>
      </c>
      <c r="K296" s="97">
        <v>0</v>
      </c>
      <c r="L296" s="97">
        <v>0</v>
      </c>
      <c r="M296" s="97">
        <v>0</v>
      </c>
      <c r="N296" s="97">
        <v>0</v>
      </c>
      <c r="O296" s="97">
        <v>0</v>
      </c>
      <c r="P296" s="97">
        <v>0</v>
      </c>
      <c r="Q296" s="97">
        <v>0</v>
      </c>
      <c r="R296" s="97">
        <v>0</v>
      </c>
      <c r="S296" s="97">
        <v>0</v>
      </c>
      <c r="T296" s="97">
        <v>0</v>
      </c>
      <c r="U296" s="97">
        <v>0</v>
      </c>
      <c r="V296" s="98">
        <v>95</v>
      </c>
      <c r="W296" s="98">
        <v>4000722</v>
      </c>
    </row>
    <row r="297" spans="1:23" x14ac:dyDescent="0.2">
      <c r="A297">
        <v>12402</v>
      </c>
      <c r="B297" s="94"/>
      <c r="C297" s="89" t="s">
        <v>421</v>
      </c>
      <c r="D297" s="97">
        <v>0</v>
      </c>
      <c r="E297" s="97">
        <v>0</v>
      </c>
      <c r="F297" s="97">
        <v>0</v>
      </c>
      <c r="G297" s="97">
        <v>0</v>
      </c>
      <c r="H297" s="97">
        <v>0</v>
      </c>
      <c r="I297" s="97">
        <v>0</v>
      </c>
      <c r="J297" s="97">
        <v>0</v>
      </c>
      <c r="K297" s="97">
        <v>0</v>
      </c>
      <c r="L297" s="97">
        <v>0</v>
      </c>
      <c r="M297" s="97">
        <v>0</v>
      </c>
      <c r="N297" s="97">
        <v>0</v>
      </c>
      <c r="O297" s="97">
        <v>0</v>
      </c>
      <c r="P297" s="97">
        <v>0</v>
      </c>
      <c r="Q297" s="97">
        <v>0</v>
      </c>
      <c r="R297" s="97">
        <v>0</v>
      </c>
      <c r="S297" s="97">
        <v>0</v>
      </c>
      <c r="T297" s="97">
        <v>0</v>
      </c>
      <c r="U297" s="97">
        <v>0</v>
      </c>
      <c r="V297" s="98">
        <v>0</v>
      </c>
      <c r="W297" s="98">
        <v>0</v>
      </c>
    </row>
    <row r="298" spans="1:23" x14ac:dyDescent="0.2">
      <c r="A298">
        <v>13101</v>
      </c>
      <c r="B298" s="94">
        <v>13101</v>
      </c>
      <c r="C298" s="89" t="s">
        <v>358</v>
      </c>
      <c r="D298" s="97">
        <v>1485</v>
      </c>
      <c r="E298" s="97">
        <v>93647070</v>
      </c>
      <c r="F298" s="97">
        <v>1974</v>
      </c>
      <c r="G298" s="97">
        <v>65848692</v>
      </c>
      <c r="H298" s="97">
        <v>114</v>
      </c>
      <c r="I298" s="97">
        <v>7189068</v>
      </c>
      <c r="J298" s="97">
        <v>362</v>
      </c>
      <c r="K298" s="97">
        <v>12075596</v>
      </c>
      <c r="L298" s="97">
        <v>0</v>
      </c>
      <c r="M298" s="97">
        <v>0</v>
      </c>
      <c r="N298" s="97">
        <v>0</v>
      </c>
      <c r="O298" s="97">
        <v>0</v>
      </c>
      <c r="P298" s="97">
        <v>0</v>
      </c>
      <c r="Q298" s="97">
        <v>0</v>
      </c>
      <c r="R298" s="97">
        <v>0</v>
      </c>
      <c r="S298" s="97">
        <v>0</v>
      </c>
      <c r="T298" s="97">
        <v>1</v>
      </c>
      <c r="U298" s="97">
        <v>9654</v>
      </c>
      <c r="V298" s="98">
        <v>3936</v>
      </c>
      <c r="W298" s="98">
        <v>178770080</v>
      </c>
    </row>
    <row r="299" spans="1:23" x14ac:dyDescent="0.2">
      <c r="A299">
        <v>13103</v>
      </c>
      <c r="B299" s="94">
        <v>13123</v>
      </c>
      <c r="C299" s="89" t="s">
        <v>359</v>
      </c>
      <c r="D299" s="97">
        <v>421</v>
      </c>
      <c r="E299" s="97">
        <v>26549102</v>
      </c>
      <c r="F299" s="97">
        <v>603</v>
      </c>
      <c r="G299" s="97">
        <v>20114874</v>
      </c>
      <c r="H299" s="97">
        <v>264</v>
      </c>
      <c r="I299" s="97">
        <v>16648368</v>
      </c>
      <c r="J299" s="97">
        <v>271</v>
      </c>
      <c r="K299" s="97">
        <v>9040018</v>
      </c>
      <c r="L299" s="97">
        <v>0</v>
      </c>
      <c r="M299" s="97">
        <v>0</v>
      </c>
      <c r="N299" s="97">
        <v>0</v>
      </c>
      <c r="O299" s="97">
        <v>0</v>
      </c>
      <c r="P299" s="97">
        <v>0</v>
      </c>
      <c r="Q299" s="97">
        <v>0</v>
      </c>
      <c r="R299" s="97">
        <v>0</v>
      </c>
      <c r="S299" s="97">
        <v>0</v>
      </c>
      <c r="T299" s="97">
        <v>0</v>
      </c>
      <c r="U299" s="97">
        <v>0</v>
      </c>
      <c r="V299" s="98">
        <v>1559</v>
      </c>
      <c r="W299" s="98">
        <v>72352362</v>
      </c>
    </row>
    <row r="300" spans="1:23" x14ac:dyDescent="0.2">
      <c r="A300">
        <v>13105</v>
      </c>
      <c r="B300" s="94">
        <v>13120</v>
      </c>
      <c r="C300" s="89" t="s">
        <v>360</v>
      </c>
      <c r="D300" s="97">
        <v>729</v>
      </c>
      <c r="E300" s="97">
        <v>45972198</v>
      </c>
      <c r="F300" s="97">
        <v>731</v>
      </c>
      <c r="G300" s="97">
        <v>24384698</v>
      </c>
      <c r="H300" s="97">
        <v>386</v>
      </c>
      <c r="I300" s="97">
        <v>24341932</v>
      </c>
      <c r="J300" s="97">
        <v>353</v>
      </c>
      <c r="K300" s="97">
        <v>11775374</v>
      </c>
      <c r="L300" s="97">
        <v>0</v>
      </c>
      <c r="M300" s="97">
        <v>0</v>
      </c>
      <c r="N300" s="97">
        <v>0</v>
      </c>
      <c r="O300" s="97">
        <v>0</v>
      </c>
      <c r="P300" s="97">
        <v>60</v>
      </c>
      <c r="Q300" s="97">
        <v>3783720</v>
      </c>
      <c r="R300" s="97">
        <v>6</v>
      </c>
      <c r="S300" s="97">
        <v>200148</v>
      </c>
      <c r="T300" s="97">
        <v>0</v>
      </c>
      <c r="U300" s="97">
        <v>0</v>
      </c>
      <c r="V300" s="98">
        <v>2265</v>
      </c>
      <c r="W300" s="98">
        <v>110458070</v>
      </c>
    </row>
    <row r="301" spans="1:23" x14ac:dyDescent="0.2">
      <c r="A301">
        <v>13106</v>
      </c>
      <c r="B301" s="94">
        <v>13130</v>
      </c>
      <c r="C301" s="89" t="s">
        <v>361</v>
      </c>
      <c r="D301" s="97">
        <v>261</v>
      </c>
      <c r="E301" s="97">
        <v>16459182</v>
      </c>
      <c r="F301" s="97">
        <v>272</v>
      </c>
      <c r="G301" s="97">
        <v>9073376</v>
      </c>
      <c r="H301" s="97">
        <v>255</v>
      </c>
      <c r="I301" s="97">
        <v>16080810</v>
      </c>
      <c r="J301" s="97">
        <v>227</v>
      </c>
      <c r="K301" s="97">
        <v>7572266</v>
      </c>
      <c r="L301" s="97">
        <v>0</v>
      </c>
      <c r="M301" s="97">
        <v>0</v>
      </c>
      <c r="N301" s="97">
        <v>0</v>
      </c>
      <c r="O301" s="97">
        <v>0</v>
      </c>
      <c r="P301" s="97">
        <v>85</v>
      </c>
      <c r="Q301" s="97">
        <v>5360270</v>
      </c>
      <c r="R301" s="97">
        <v>26</v>
      </c>
      <c r="S301" s="97">
        <v>867308</v>
      </c>
      <c r="T301" s="97">
        <v>0</v>
      </c>
      <c r="U301" s="97">
        <v>0</v>
      </c>
      <c r="V301" s="98">
        <v>1126</v>
      </c>
      <c r="W301" s="98">
        <v>55413212</v>
      </c>
    </row>
    <row r="302" spans="1:23" x14ac:dyDescent="0.2">
      <c r="A302">
        <v>13107</v>
      </c>
      <c r="B302" s="94">
        <v>13126</v>
      </c>
      <c r="C302" s="89" t="s">
        <v>362</v>
      </c>
      <c r="D302" s="97">
        <v>575</v>
      </c>
      <c r="E302" s="97">
        <v>36260650</v>
      </c>
      <c r="F302" s="97">
        <v>701</v>
      </c>
      <c r="G302" s="97">
        <v>23383958</v>
      </c>
      <c r="H302" s="97">
        <v>208</v>
      </c>
      <c r="I302" s="97">
        <v>13116896</v>
      </c>
      <c r="J302" s="97">
        <v>202</v>
      </c>
      <c r="K302" s="97">
        <v>6738316</v>
      </c>
      <c r="L302" s="97">
        <v>0</v>
      </c>
      <c r="M302" s="97">
        <v>0</v>
      </c>
      <c r="N302" s="97">
        <v>0</v>
      </c>
      <c r="O302" s="97">
        <v>0</v>
      </c>
      <c r="P302" s="97">
        <v>0</v>
      </c>
      <c r="Q302" s="97">
        <v>0</v>
      </c>
      <c r="R302" s="97">
        <v>0</v>
      </c>
      <c r="S302" s="97">
        <v>0</v>
      </c>
      <c r="T302" s="97">
        <v>0</v>
      </c>
      <c r="U302" s="97">
        <v>0</v>
      </c>
      <c r="V302" s="98">
        <v>1686</v>
      </c>
      <c r="W302" s="98">
        <v>79499820</v>
      </c>
    </row>
    <row r="303" spans="1:23" x14ac:dyDescent="0.2">
      <c r="A303">
        <v>13108</v>
      </c>
      <c r="B303" s="94">
        <v>13114</v>
      </c>
      <c r="C303" s="89" t="s">
        <v>363</v>
      </c>
      <c r="D303" s="97">
        <v>361</v>
      </c>
      <c r="E303" s="97">
        <v>22765382</v>
      </c>
      <c r="F303" s="97">
        <v>596</v>
      </c>
      <c r="G303" s="97">
        <v>19881368</v>
      </c>
      <c r="H303" s="97">
        <v>221</v>
      </c>
      <c r="I303" s="97">
        <v>13936702</v>
      </c>
      <c r="J303" s="97">
        <v>184</v>
      </c>
      <c r="K303" s="97">
        <v>6137872</v>
      </c>
      <c r="L303" s="97">
        <v>0</v>
      </c>
      <c r="M303" s="97">
        <v>0</v>
      </c>
      <c r="N303" s="97">
        <v>0</v>
      </c>
      <c r="O303" s="97">
        <v>0</v>
      </c>
      <c r="P303" s="97">
        <v>0</v>
      </c>
      <c r="Q303" s="97">
        <v>0</v>
      </c>
      <c r="R303" s="97">
        <v>0</v>
      </c>
      <c r="S303" s="97">
        <v>0</v>
      </c>
      <c r="T303" s="97">
        <v>0</v>
      </c>
      <c r="U303" s="97">
        <v>0</v>
      </c>
      <c r="V303" s="98">
        <v>1362</v>
      </c>
      <c r="W303" s="98">
        <v>62721324</v>
      </c>
    </row>
    <row r="304" spans="1:23" x14ac:dyDescent="0.2">
      <c r="A304">
        <v>13109</v>
      </c>
      <c r="B304" s="94">
        <v>13119</v>
      </c>
      <c r="C304" s="89" t="s">
        <v>364</v>
      </c>
      <c r="D304" s="97">
        <v>748</v>
      </c>
      <c r="E304" s="97">
        <v>47170376</v>
      </c>
      <c r="F304" s="97">
        <v>1298</v>
      </c>
      <c r="G304" s="97">
        <v>43298684</v>
      </c>
      <c r="H304" s="97">
        <v>221</v>
      </c>
      <c r="I304" s="97">
        <v>13936702</v>
      </c>
      <c r="J304" s="97">
        <v>347</v>
      </c>
      <c r="K304" s="97">
        <v>11575226</v>
      </c>
      <c r="L304" s="97">
        <v>0</v>
      </c>
      <c r="M304" s="97">
        <v>0</v>
      </c>
      <c r="N304" s="97">
        <v>0</v>
      </c>
      <c r="O304" s="97">
        <v>0</v>
      </c>
      <c r="P304" s="97">
        <v>410</v>
      </c>
      <c r="Q304" s="97">
        <v>25855420</v>
      </c>
      <c r="R304" s="97">
        <v>149</v>
      </c>
      <c r="S304" s="97">
        <v>4970342</v>
      </c>
      <c r="T304" s="97">
        <v>1</v>
      </c>
      <c r="U304" s="97">
        <v>39358</v>
      </c>
      <c r="V304" s="98">
        <v>3174</v>
      </c>
      <c r="W304" s="98">
        <v>146846108</v>
      </c>
    </row>
    <row r="305" spans="1:23" x14ac:dyDescent="0.2">
      <c r="A305">
        <v>13110</v>
      </c>
      <c r="B305" s="94">
        <v>13109</v>
      </c>
      <c r="C305" s="89" t="s">
        <v>365</v>
      </c>
      <c r="D305" s="97">
        <v>276</v>
      </c>
      <c r="E305" s="97">
        <v>17405112</v>
      </c>
      <c r="F305" s="97">
        <v>192</v>
      </c>
      <c r="G305" s="97">
        <v>6404736</v>
      </c>
      <c r="H305" s="97">
        <v>154</v>
      </c>
      <c r="I305" s="97">
        <v>9711548</v>
      </c>
      <c r="J305" s="97">
        <v>189</v>
      </c>
      <c r="K305" s="97">
        <v>6304662</v>
      </c>
      <c r="L305" s="97">
        <v>0</v>
      </c>
      <c r="M305" s="97">
        <v>0</v>
      </c>
      <c r="N305" s="97">
        <v>0</v>
      </c>
      <c r="O305" s="97">
        <v>0</v>
      </c>
      <c r="P305" s="97">
        <v>0</v>
      </c>
      <c r="Q305" s="97">
        <v>0</v>
      </c>
      <c r="R305" s="97">
        <v>0</v>
      </c>
      <c r="S305" s="97">
        <v>0</v>
      </c>
      <c r="T305" s="97">
        <v>0</v>
      </c>
      <c r="U305" s="97">
        <v>0</v>
      </c>
      <c r="V305" s="98">
        <v>811</v>
      </c>
      <c r="W305" s="98">
        <v>39826058</v>
      </c>
    </row>
    <row r="306" spans="1:23" x14ac:dyDescent="0.2">
      <c r="A306">
        <v>13111</v>
      </c>
      <c r="B306" s="94">
        <v>13124</v>
      </c>
      <c r="C306" s="89" t="s">
        <v>366</v>
      </c>
      <c r="D306" s="97">
        <v>0</v>
      </c>
      <c r="E306" s="97">
        <v>0</v>
      </c>
      <c r="F306" s="97">
        <v>0</v>
      </c>
      <c r="G306" s="97">
        <v>0</v>
      </c>
      <c r="H306" s="97">
        <v>593</v>
      </c>
      <c r="I306" s="97">
        <v>37395766</v>
      </c>
      <c r="J306" s="97">
        <v>484</v>
      </c>
      <c r="K306" s="97">
        <v>16145272</v>
      </c>
      <c r="L306" s="97">
        <v>0</v>
      </c>
      <c r="M306" s="97">
        <v>0</v>
      </c>
      <c r="N306" s="97">
        <v>0</v>
      </c>
      <c r="O306" s="97">
        <v>0</v>
      </c>
      <c r="P306" s="97">
        <v>0</v>
      </c>
      <c r="Q306" s="97">
        <v>0</v>
      </c>
      <c r="R306" s="97">
        <v>0</v>
      </c>
      <c r="S306" s="97">
        <v>0</v>
      </c>
      <c r="T306" s="97">
        <v>5</v>
      </c>
      <c r="U306" s="97">
        <v>315310</v>
      </c>
      <c r="V306" s="98">
        <v>1082</v>
      </c>
      <c r="W306" s="98">
        <v>53856348</v>
      </c>
    </row>
    <row r="307" spans="1:23" x14ac:dyDescent="0.2">
      <c r="A307">
        <v>13113</v>
      </c>
      <c r="B307" s="94">
        <v>13128</v>
      </c>
      <c r="C307" s="89" t="s">
        <v>367</v>
      </c>
      <c r="D307" s="97">
        <v>440</v>
      </c>
      <c r="E307" s="97">
        <v>27747280</v>
      </c>
      <c r="F307" s="97">
        <v>470</v>
      </c>
      <c r="G307" s="97">
        <v>15678260</v>
      </c>
      <c r="H307" s="97">
        <v>556</v>
      </c>
      <c r="I307" s="97">
        <v>35062472</v>
      </c>
      <c r="J307" s="97">
        <v>390</v>
      </c>
      <c r="K307" s="97">
        <v>13009620</v>
      </c>
      <c r="L307" s="97">
        <v>0</v>
      </c>
      <c r="M307" s="97">
        <v>0</v>
      </c>
      <c r="N307" s="97">
        <v>0</v>
      </c>
      <c r="O307" s="97">
        <v>0</v>
      </c>
      <c r="P307" s="97">
        <v>240</v>
      </c>
      <c r="Q307" s="97">
        <v>15134880</v>
      </c>
      <c r="R307" s="97">
        <v>15</v>
      </c>
      <c r="S307" s="97">
        <v>500370</v>
      </c>
      <c r="T307" s="97">
        <v>63</v>
      </c>
      <c r="U307" s="97">
        <v>1588434</v>
      </c>
      <c r="V307" s="98">
        <v>2174</v>
      </c>
      <c r="W307" s="98">
        <v>108721316</v>
      </c>
    </row>
    <row r="308" spans="1:23" x14ac:dyDescent="0.2">
      <c r="A308">
        <v>13114</v>
      </c>
      <c r="B308" s="94">
        <v>13125</v>
      </c>
      <c r="C308" s="89" t="s">
        <v>368</v>
      </c>
      <c r="D308" s="97">
        <v>607</v>
      </c>
      <c r="E308" s="97">
        <v>38278634</v>
      </c>
      <c r="F308" s="97">
        <v>528</v>
      </c>
      <c r="G308" s="97">
        <v>17613024</v>
      </c>
      <c r="H308" s="97">
        <v>510</v>
      </c>
      <c r="I308" s="97">
        <v>32161620</v>
      </c>
      <c r="J308" s="97">
        <v>405</v>
      </c>
      <c r="K308" s="97">
        <v>13509990</v>
      </c>
      <c r="L308" s="97">
        <v>8</v>
      </c>
      <c r="M308" s="97">
        <v>504496</v>
      </c>
      <c r="N308" s="97">
        <v>3</v>
      </c>
      <c r="O308" s="97">
        <v>100074</v>
      </c>
      <c r="P308" s="97">
        <v>217</v>
      </c>
      <c r="Q308" s="97">
        <v>13684454</v>
      </c>
      <c r="R308" s="97">
        <v>63</v>
      </c>
      <c r="S308" s="97">
        <v>2101554</v>
      </c>
      <c r="T308" s="97">
        <v>1</v>
      </c>
      <c r="U308" s="97">
        <v>23704</v>
      </c>
      <c r="V308" s="98">
        <v>2342</v>
      </c>
      <c r="W308" s="98">
        <v>117977550</v>
      </c>
    </row>
    <row r="309" spans="1:23" x14ac:dyDescent="0.2">
      <c r="A309">
        <v>13127</v>
      </c>
      <c r="B309" s="94">
        <v>13104</v>
      </c>
      <c r="C309" s="89" t="s">
        <v>369</v>
      </c>
      <c r="D309" s="97">
        <v>560</v>
      </c>
      <c r="E309" s="97">
        <v>35314720</v>
      </c>
      <c r="F309" s="97">
        <v>620</v>
      </c>
      <c r="G309" s="97">
        <v>20681960</v>
      </c>
      <c r="H309" s="97">
        <v>320</v>
      </c>
      <c r="I309" s="97">
        <v>20179840</v>
      </c>
      <c r="J309" s="97">
        <v>400</v>
      </c>
      <c r="K309" s="97">
        <v>13343200</v>
      </c>
      <c r="L309" s="97">
        <v>0</v>
      </c>
      <c r="M309" s="97">
        <v>0</v>
      </c>
      <c r="N309" s="97">
        <v>0</v>
      </c>
      <c r="O309" s="97">
        <v>0</v>
      </c>
      <c r="P309" s="97">
        <v>165</v>
      </c>
      <c r="Q309" s="97">
        <v>10405230</v>
      </c>
      <c r="R309" s="97">
        <v>25</v>
      </c>
      <c r="S309" s="97">
        <v>833950</v>
      </c>
      <c r="T309" s="97">
        <v>70</v>
      </c>
      <c r="U309" s="97">
        <v>4414340</v>
      </c>
      <c r="V309" s="98">
        <v>2160</v>
      </c>
      <c r="W309" s="98">
        <v>105173240</v>
      </c>
    </row>
    <row r="310" spans="1:23" x14ac:dyDescent="0.2">
      <c r="A310">
        <v>13128</v>
      </c>
      <c r="B310" s="94">
        <v>13110</v>
      </c>
      <c r="C310" s="89" t="s">
        <v>370</v>
      </c>
      <c r="D310" s="97">
        <v>1182</v>
      </c>
      <c r="E310" s="97">
        <v>74539284</v>
      </c>
      <c r="F310" s="97">
        <v>853</v>
      </c>
      <c r="G310" s="97">
        <v>28454374</v>
      </c>
      <c r="H310" s="97">
        <v>1104</v>
      </c>
      <c r="I310" s="97">
        <v>69620448</v>
      </c>
      <c r="J310" s="97">
        <v>741</v>
      </c>
      <c r="K310" s="97">
        <v>24718278</v>
      </c>
      <c r="L310" s="97">
        <v>0</v>
      </c>
      <c r="M310" s="97">
        <v>0</v>
      </c>
      <c r="N310" s="97">
        <v>0</v>
      </c>
      <c r="O310" s="97">
        <v>0</v>
      </c>
      <c r="P310" s="97">
        <v>348</v>
      </c>
      <c r="Q310" s="97">
        <v>21945576</v>
      </c>
      <c r="R310" s="97">
        <v>34</v>
      </c>
      <c r="S310" s="97">
        <v>1134172</v>
      </c>
      <c r="T310" s="97">
        <v>7</v>
      </c>
      <c r="U310" s="97">
        <v>216098</v>
      </c>
      <c r="V310" s="98">
        <v>4269</v>
      </c>
      <c r="W310" s="98">
        <v>220628230</v>
      </c>
    </row>
    <row r="311" spans="1:23" x14ac:dyDescent="0.2">
      <c r="A311">
        <v>13131</v>
      </c>
      <c r="B311" s="94">
        <v>13111</v>
      </c>
      <c r="C311" s="89" t="s">
        <v>371</v>
      </c>
      <c r="D311" s="97">
        <v>0</v>
      </c>
      <c r="E311" s="97">
        <v>0</v>
      </c>
      <c r="F311" s="97">
        <v>0</v>
      </c>
      <c r="G311" s="97">
        <v>0</v>
      </c>
      <c r="H311" s="97">
        <v>0</v>
      </c>
      <c r="I311" s="97">
        <v>0</v>
      </c>
      <c r="J311" s="97">
        <v>0</v>
      </c>
      <c r="K311" s="97">
        <v>0</v>
      </c>
      <c r="L311" s="97">
        <v>0</v>
      </c>
      <c r="M311" s="97">
        <v>0</v>
      </c>
      <c r="N311" s="97">
        <v>0</v>
      </c>
      <c r="O311" s="97">
        <v>0</v>
      </c>
      <c r="P311" s="97">
        <v>0</v>
      </c>
      <c r="Q311" s="97">
        <v>0</v>
      </c>
      <c r="R311" s="97">
        <v>0</v>
      </c>
      <c r="S311" s="97">
        <v>0</v>
      </c>
      <c r="T311" s="97">
        <v>0</v>
      </c>
      <c r="U311" s="97">
        <v>0</v>
      </c>
      <c r="V311" s="98">
        <v>0</v>
      </c>
      <c r="W311" s="98">
        <v>0</v>
      </c>
    </row>
    <row r="312" spans="1:23" x14ac:dyDescent="0.2">
      <c r="A312">
        <v>13132</v>
      </c>
      <c r="B312" s="94">
        <v>13113</v>
      </c>
      <c r="C312" s="89" t="s">
        <v>372</v>
      </c>
      <c r="D312" s="97">
        <v>291</v>
      </c>
      <c r="E312" s="97">
        <v>18351042</v>
      </c>
      <c r="F312" s="97">
        <v>262</v>
      </c>
      <c r="G312" s="97">
        <v>8739796</v>
      </c>
      <c r="H312" s="97">
        <v>108</v>
      </c>
      <c r="I312" s="97">
        <v>6810696</v>
      </c>
      <c r="J312" s="97">
        <v>131</v>
      </c>
      <c r="K312" s="97">
        <v>4369898</v>
      </c>
      <c r="L312" s="97">
        <v>0</v>
      </c>
      <c r="M312" s="97">
        <v>0</v>
      </c>
      <c r="N312" s="97">
        <v>0</v>
      </c>
      <c r="O312" s="97">
        <v>0</v>
      </c>
      <c r="P312" s="97">
        <v>121</v>
      </c>
      <c r="Q312" s="97">
        <v>7630502</v>
      </c>
      <c r="R312" s="97">
        <v>46</v>
      </c>
      <c r="S312" s="97">
        <v>1534468</v>
      </c>
      <c r="T312" s="97">
        <v>2</v>
      </c>
      <c r="U312" s="97">
        <v>49012</v>
      </c>
      <c r="V312" s="98">
        <v>961</v>
      </c>
      <c r="W312" s="98">
        <v>47485414</v>
      </c>
    </row>
    <row r="313" spans="1:23" x14ac:dyDescent="0.2">
      <c r="A313">
        <v>13151</v>
      </c>
      <c r="B313" s="94">
        <v>13118</v>
      </c>
      <c r="C313" s="89" t="s">
        <v>373</v>
      </c>
      <c r="D313" s="97">
        <v>0</v>
      </c>
      <c r="E313" s="97">
        <v>0</v>
      </c>
      <c r="F313" s="97">
        <v>0</v>
      </c>
      <c r="G313" s="97">
        <v>0</v>
      </c>
      <c r="H313" s="97">
        <v>378</v>
      </c>
      <c r="I313" s="97">
        <v>23837436</v>
      </c>
      <c r="J313" s="97">
        <v>395</v>
      </c>
      <c r="K313" s="97">
        <v>13176410</v>
      </c>
      <c r="L313" s="97">
        <v>0</v>
      </c>
      <c r="M313" s="97">
        <v>0</v>
      </c>
      <c r="N313" s="97">
        <v>0</v>
      </c>
      <c r="O313" s="97">
        <v>0</v>
      </c>
      <c r="P313" s="97">
        <v>0</v>
      </c>
      <c r="Q313" s="97">
        <v>0</v>
      </c>
      <c r="R313" s="97">
        <v>0</v>
      </c>
      <c r="S313" s="97">
        <v>0</v>
      </c>
      <c r="T313" s="97">
        <v>2</v>
      </c>
      <c r="U313" s="97">
        <v>78716</v>
      </c>
      <c r="V313" s="98">
        <v>775</v>
      </c>
      <c r="W313" s="98">
        <v>37092562</v>
      </c>
    </row>
    <row r="314" spans="1:23" x14ac:dyDescent="0.2">
      <c r="A314">
        <v>13152</v>
      </c>
      <c r="B314" s="94">
        <v>13122</v>
      </c>
      <c r="C314" s="89" t="s">
        <v>374</v>
      </c>
      <c r="D314" s="97">
        <v>0</v>
      </c>
      <c r="E314" s="97">
        <v>0</v>
      </c>
      <c r="F314" s="97">
        <v>0</v>
      </c>
      <c r="G314" s="97">
        <v>0</v>
      </c>
      <c r="H314" s="97">
        <v>0</v>
      </c>
      <c r="I314" s="97">
        <v>0</v>
      </c>
      <c r="J314" s="97">
        <v>0</v>
      </c>
      <c r="K314" s="97">
        <v>0</v>
      </c>
      <c r="L314" s="97">
        <v>0</v>
      </c>
      <c r="M314" s="97">
        <v>0</v>
      </c>
      <c r="N314" s="97">
        <v>0</v>
      </c>
      <c r="O314" s="97">
        <v>0</v>
      </c>
      <c r="P314" s="97">
        <v>0</v>
      </c>
      <c r="Q314" s="97">
        <v>0</v>
      </c>
      <c r="R314" s="97">
        <v>0</v>
      </c>
      <c r="S314" s="97">
        <v>0</v>
      </c>
      <c r="T314" s="97">
        <v>0</v>
      </c>
      <c r="U314" s="97">
        <v>0</v>
      </c>
      <c r="V314" s="98">
        <v>0</v>
      </c>
      <c r="W314" s="98">
        <v>0</v>
      </c>
    </row>
    <row r="315" spans="1:23" x14ac:dyDescent="0.2">
      <c r="A315">
        <v>13153</v>
      </c>
      <c r="B315" s="94">
        <v>13131</v>
      </c>
      <c r="C315" s="89" t="s">
        <v>375</v>
      </c>
      <c r="D315" s="97">
        <v>338</v>
      </c>
      <c r="E315" s="97">
        <v>21314956</v>
      </c>
      <c r="F315" s="97">
        <v>546</v>
      </c>
      <c r="G315" s="97">
        <v>18213468</v>
      </c>
      <c r="H315" s="97">
        <v>308</v>
      </c>
      <c r="I315" s="97">
        <v>19423096</v>
      </c>
      <c r="J315" s="97">
        <v>178</v>
      </c>
      <c r="K315" s="97">
        <v>5937724</v>
      </c>
      <c r="L315" s="97">
        <v>0</v>
      </c>
      <c r="M315" s="97">
        <v>0</v>
      </c>
      <c r="N315" s="97">
        <v>0</v>
      </c>
      <c r="O315" s="97">
        <v>0</v>
      </c>
      <c r="P315" s="97">
        <v>0</v>
      </c>
      <c r="Q315" s="97">
        <v>0</v>
      </c>
      <c r="R315" s="97">
        <v>0</v>
      </c>
      <c r="S315" s="97">
        <v>0</v>
      </c>
      <c r="T315" s="97">
        <v>0</v>
      </c>
      <c r="U315" s="97">
        <v>0</v>
      </c>
      <c r="V315" s="98">
        <v>1370</v>
      </c>
      <c r="W315" s="98">
        <v>64889244</v>
      </c>
    </row>
    <row r="316" spans="1:23" x14ac:dyDescent="0.2">
      <c r="A316">
        <v>13154</v>
      </c>
      <c r="B316" s="94">
        <v>13112</v>
      </c>
      <c r="C316" s="89" t="s">
        <v>376</v>
      </c>
      <c r="D316" s="97">
        <v>540</v>
      </c>
      <c r="E316" s="97">
        <v>34053480</v>
      </c>
      <c r="F316" s="97">
        <v>365</v>
      </c>
      <c r="G316" s="97">
        <v>12175670</v>
      </c>
      <c r="H316" s="97">
        <v>479</v>
      </c>
      <c r="I316" s="97">
        <v>30206698</v>
      </c>
      <c r="J316" s="97">
        <v>556</v>
      </c>
      <c r="K316" s="97">
        <v>18547048</v>
      </c>
      <c r="L316" s="97">
        <v>0</v>
      </c>
      <c r="M316" s="97">
        <v>0</v>
      </c>
      <c r="N316" s="97">
        <v>0</v>
      </c>
      <c r="O316" s="97">
        <v>0</v>
      </c>
      <c r="P316" s="97">
        <v>105</v>
      </c>
      <c r="Q316" s="97">
        <v>6621510</v>
      </c>
      <c r="R316" s="97">
        <v>30</v>
      </c>
      <c r="S316" s="97">
        <v>1000740</v>
      </c>
      <c r="T316" s="97">
        <v>19</v>
      </c>
      <c r="U316" s="97">
        <v>302242</v>
      </c>
      <c r="V316" s="98">
        <v>2094</v>
      </c>
      <c r="W316" s="98">
        <v>102907388</v>
      </c>
    </row>
    <row r="317" spans="1:23" x14ac:dyDescent="0.2">
      <c r="A317">
        <v>13155</v>
      </c>
      <c r="B317" s="94">
        <v>13117</v>
      </c>
      <c r="C317" s="89" t="s">
        <v>377</v>
      </c>
      <c r="D317" s="97">
        <v>0</v>
      </c>
      <c r="E317" s="97">
        <v>0</v>
      </c>
      <c r="F317" s="97">
        <v>0</v>
      </c>
      <c r="G317" s="97">
        <v>0</v>
      </c>
      <c r="H317" s="97">
        <v>353</v>
      </c>
      <c r="I317" s="97">
        <v>22260886</v>
      </c>
      <c r="J317" s="97">
        <v>365</v>
      </c>
      <c r="K317" s="97">
        <v>12175670</v>
      </c>
      <c r="L317" s="97">
        <v>0</v>
      </c>
      <c r="M317" s="97">
        <v>0</v>
      </c>
      <c r="N317" s="97">
        <v>0</v>
      </c>
      <c r="O317" s="97">
        <v>0</v>
      </c>
      <c r="P317" s="97">
        <v>0</v>
      </c>
      <c r="Q317" s="97">
        <v>0</v>
      </c>
      <c r="R317" s="97">
        <v>0</v>
      </c>
      <c r="S317" s="97">
        <v>0</v>
      </c>
      <c r="T317" s="97">
        <v>0</v>
      </c>
      <c r="U317" s="97">
        <v>0</v>
      </c>
      <c r="V317" s="98">
        <v>718</v>
      </c>
      <c r="W317" s="98">
        <v>34436556</v>
      </c>
    </row>
    <row r="318" spans="1:23" x14ac:dyDescent="0.2">
      <c r="A318">
        <v>13156</v>
      </c>
      <c r="B318" s="94">
        <v>13103</v>
      </c>
      <c r="C318" s="89" t="s">
        <v>378</v>
      </c>
      <c r="D318" s="97">
        <v>0</v>
      </c>
      <c r="E318" s="97">
        <v>0</v>
      </c>
      <c r="F318" s="97">
        <v>0</v>
      </c>
      <c r="G318" s="97">
        <v>0</v>
      </c>
      <c r="H318" s="97">
        <v>397</v>
      </c>
      <c r="I318" s="97">
        <v>25035614</v>
      </c>
      <c r="J318" s="97">
        <v>381</v>
      </c>
      <c r="K318" s="97">
        <v>12709398</v>
      </c>
      <c r="L318" s="97">
        <v>0</v>
      </c>
      <c r="M318" s="97">
        <v>0</v>
      </c>
      <c r="N318" s="97">
        <v>0</v>
      </c>
      <c r="O318" s="97">
        <v>0</v>
      </c>
      <c r="P318" s="97">
        <v>0</v>
      </c>
      <c r="Q318" s="97">
        <v>0</v>
      </c>
      <c r="R318" s="97">
        <v>0</v>
      </c>
      <c r="S318" s="97">
        <v>0</v>
      </c>
      <c r="T318" s="97">
        <v>0</v>
      </c>
      <c r="U318" s="97">
        <v>0</v>
      </c>
      <c r="V318" s="98">
        <v>778</v>
      </c>
      <c r="W318" s="98">
        <v>37745012</v>
      </c>
    </row>
    <row r="319" spans="1:23" x14ac:dyDescent="0.2">
      <c r="A319">
        <v>13157</v>
      </c>
      <c r="B319" s="94">
        <v>13106</v>
      </c>
      <c r="C319" s="89" t="s">
        <v>379</v>
      </c>
      <c r="D319" s="97">
        <v>755</v>
      </c>
      <c r="E319" s="97">
        <v>47611810</v>
      </c>
      <c r="F319" s="97">
        <v>643</v>
      </c>
      <c r="G319" s="97">
        <v>21449194</v>
      </c>
      <c r="H319" s="97">
        <v>0</v>
      </c>
      <c r="I319" s="97">
        <v>0</v>
      </c>
      <c r="J319" s="97">
        <v>0</v>
      </c>
      <c r="K319" s="97">
        <v>0</v>
      </c>
      <c r="L319" s="97">
        <v>0</v>
      </c>
      <c r="M319" s="97">
        <v>0</v>
      </c>
      <c r="N319" s="97">
        <v>0</v>
      </c>
      <c r="O319" s="97">
        <v>0</v>
      </c>
      <c r="P319" s="97">
        <v>141</v>
      </c>
      <c r="Q319" s="97">
        <v>8891742</v>
      </c>
      <c r="R319" s="97">
        <v>18</v>
      </c>
      <c r="S319" s="97">
        <v>600444</v>
      </c>
      <c r="T319" s="97">
        <v>0</v>
      </c>
      <c r="U319" s="97">
        <v>0</v>
      </c>
      <c r="V319" s="98">
        <v>1557</v>
      </c>
      <c r="W319" s="98">
        <v>78553190</v>
      </c>
    </row>
    <row r="320" spans="1:23" x14ac:dyDescent="0.2">
      <c r="A320">
        <v>13158</v>
      </c>
      <c r="B320" s="94">
        <v>13107</v>
      </c>
      <c r="C320" s="89" t="s">
        <v>380</v>
      </c>
      <c r="D320" s="97">
        <v>550</v>
      </c>
      <c r="E320" s="97">
        <v>34684100</v>
      </c>
      <c r="F320" s="97">
        <v>275</v>
      </c>
      <c r="G320" s="97">
        <v>9173450</v>
      </c>
      <c r="H320" s="97">
        <v>302</v>
      </c>
      <c r="I320" s="97">
        <v>19044724</v>
      </c>
      <c r="J320" s="97">
        <v>250</v>
      </c>
      <c r="K320" s="97">
        <v>8339500</v>
      </c>
      <c r="L320" s="97">
        <v>0</v>
      </c>
      <c r="M320" s="97">
        <v>0</v>
      </c>
      <c r="N320" s="97">
        <v>0</v>
      </c>
      <c r="O320" s="97">
        <v>0</v>
      </c>
      <c r="P320" s="97">
        <v>0</v>
      </c>
      <c r="Q320" s="97">
        <v>0</v>
      </c>
      <c r="R320" s="97">
        <v>0</v>
      </c>
      <c r="S320" s="97">
        <v>0</v>
      </c>
      <c r="T320" s="97">
        <v>0</v>
      </c>
      <c r="U320" s="97">
        <v>0</v>
      </c>
      <c r="V320" s="98">
        <v>1377</v>
      </c>
      <c r="W320" s="98">
        <v>71241774</v>
      </c>
    </row>
    <row r="321" spans="1:23" x14ac:dyDescent="0.2">
      <c r="A321">
        <v>13159</v>
      </c>
      <c r="B321" s="94">
        <v>13127</v>
      </c>
      <c r="C321" s="89" t="s">
        <v>381</v>
      </c>
      <c r="D321" s="97">
        <v>597</v>
      </c>
      <c r="E321" s="97">
        <v>37648014</v>
      </c>
      <c r="F321" s="97">
        <v>788</v>
      </c>
      <c r="G321" s="97">
        <v>26286104</v>
      </c>
      <c r="H321" s="97">
        <v>219</v>
      </c>
      <c r="I321" s="97">
        <v>13810578</v>
      </c>
      <c r="J321" s="97">
        <v>267</v>
      </c>
      <c r="K321" s="97">
        <v>8906586</v>
      </c>
      <c r="L321" s="97">
        <v>187</v>
      </c>
      <c r="M321" s="97">
        <v>11792594</v>
      </c>
      <c r="N321" s="97">
        <v>34</v>
      </c>
      <c r="O321" s="97">
        <v>1134172</v>
      </c>
      <c r="P321" s="97">
        <v>55</v>
      </c>
      <c r="Q321" s="97">
        <v>3468410</v>
      </c>
      <c r="R321" s="97">
        <v>10</v>
      </c>
      <c r="S321" s="97">
        <v>333580</v>
      </c>
      <c r="T321" s="97">
        <v>0</v>
      </c>
      <c r="U321" s="97">
        <v>0</v>
      </c>
      <c r="V321" s="98">
        <v>2157</v>
      </c>
      <c r="W321" s="98">
        <v>103380038</v>
      </c>
    </row>
    <row r="322" spans="1:23" x14ac:dyDescent="0.2">
      <c r="A322">
        <v>13160</v>
      </c>
      <c r="B322" s="94">
        <v>13132</v>
      </c>
      <c r="C322" s="89" t="s">
        <v>382</v>
      </c>
      <c r="D322" s="97">
        <v>113</v>
      </c>
      <c r="E322" s="97">
        <v>7126006</v>
      </c>
      <c r="F322" s="97">
        <v>196</v>
      </c>
      <c r="G322" s="97">
        <v>6538168</v>
      </c>
      <c r="H322" s="97">
        <v>15</v>
      </c>
      <c r="I322" s="97">
        <v>945930</v>
      </c>
      <c r="J322" s="97">
        <v>83</v>
      </c>
      <c r="K322" s="97">
        <v>2768714</v>
      </c>
      <c r="L322" s="97">
        <v>0</v>
      </c>
      <c r="M322" s="97">
        <v>0</v>
      </c>
      <c r="N322" s="97">
        <v>0</v>
      </c>
      <c r="O322" s="97">
        <v>0</v>
      </c>
      <c r="P322" s="97">
        <v>0</v>
      </c>
      <c r="Q322" s="97">
        <v>0</v>
      </c>
      <c r="R322" s="97">
        <v>0</v>
      </c>
      <c r="S322" s="97">
        <v>0</v>
      </c>
      <c r="T322" s="97">
        <v>0</v>
      </c>
      <c r="U322" s="97">
        <v>0</v>
      </c>
      <c r="V322" s="98">
        <v>407</v>
      </c>
      <c r="W322" s="98">
        <v>17378818</v>
      </c>
    </row>
    <row r="323" spans="1:23" x14ac:dyDescent="0.2">
      <c r="A323">
        <v>13161</v>
      </c>
      <c r="B323" s="94">
        <v>13115</v>
      </c>
      <c r="C323" s="89" t="s">
        <v>383</v>
      </c>
      <c r="D323" s="97">
        <v>211</v>
      </c>
      <c r="E323" s="97">
        <v>13306082</v>
      </c>
      <c r="F323" s="97">
        <v>179</v>
      </c>
      <c r="G323" s="97">
        <v>5971082</v>
      </c>
      <c r="H323" s="97">
        <v>157</v>
      </c>
      <c r="I323" s="97">
        <v>9900734</v>
      </c>
      <c r="J323" s="97">
        <v>103</v>
      </c>
      <c r="K323" s="97">
        <v>3435874</v>
      </c>
      <c r="L323" s="97">
        <v>0</v>
      </c>
      <c r="M323" s="97">
        <v>0</v>
      </c>
      <c r="N323" s="97">
        <v>0</v>
      </c>
      <c r="O323" s="97">
        <v>0</v>
      </c>
      <c r="P323" s="97">
        <v>13</v>
      </c>
      <c r="Q323" s="97">
        <v>819806</v>
      </c>
      <c r="R323" s="97">
        <v>5</v>
      </c>
      <c r="S323" s="97">
        <v>166790</v>
      </c>
      <c r="T323" s="97">
        <v>1</v>
      </c>
      <c r="U323" s="97">
        <v>39358</v>
      </c>
      <c r="V323" s="98">
        <v>669</v>
      </c>
      <c r="W323" s="98">
        <v>33639726</v>
      </c>
    </row>
    <row r="324" spans="1:23" x14ac:dyDescent="0.2">
      <c r="A324">
        <v>13162</v>
      </c>
      <c r="B324" s="94">
        <v>13121</v>
      </c>
      <c r="C324" s="89" t="s">
        <v>384</v>
      </c>
      <c r="D324" s="97">
        <v>502</v>
      </c>
      <c r="E324" s="97">
        <v>31657124</v>
      </c>
      <c r="F324" s="97">
        <v>241</v>
      </c>
      <c r="G324" s="97">
        <v>8039278</v>
      </c>
      <c r="H324" s="97">
        <v>264</v>
      </c>
      <c r="I324" s="97">
        <v>16648368</v>
      </c>
      <c r="J324" s="97">
        <v>317</v>
      </c>
      <c r="K324" s="97">
        <v>10574486</v>
      </c>
      <c r="L324" s="97">
        <v>0</v>
      </c>
      <c r="M324" s="97">
        <v>0</v>
      </c>
      <c r="N324" s="97">
        <v>0</v>
      </c>
      <c r="O324" s="97">
        <v>0</v>
      </c>
      <c r="P324" s="97">
        <v>157</v>
      </c>
      <c r="Q324" s="97">
        <v>9900734</v>
      </c>
      <c r="R324" s="97">
        <v>52</v>
      </c>
      <c r="S324" s="97">
        <v>1734616</v>
      </c>
      <c r="T324" s="97">
        <v>0</v>
      </c>
      <c r="U324" s="97">
        <v>0</v>
      </c>
      <c r="V324" s="98">
        <v>1533</v>
      </c>
      <c r="W324" s="98">
        <v>78554606</v>
      </c>
    </row>
    <row r="325" spans="1:23" x14ac:dyDescent="0.2">
      <c r="A325">
        <v>13163</v>
      </c>
      <c r="B325" s="94">
        <v>13129</v>
      </c>
      <c r="C325" s="89" t="s">
        <v>385</v>
      </c>
      <c r="D325" s="97">
        <v>0</v>
      </c>
      <c r="E325" s="97">
        <v>0</v>
      </c>
      <c r="F325" s="97">
        <v>0</v>
      </c>
      <c r="G325" s="97">
        <v>0</v>
      </c>
      <c r="H325" s="97">
        <v>229</v>
      </c>
      <c r="I325" s="97">
        <v>14441198</v>
      </c>
      <c r="J325" s="97">
        <v>309</v>
      </c>
      <c r="K325" s="97">
        <v>10307622</v>
      </c>
      <c r="L325" s="97">
        <v>0</v>
      </c>
      <c r="M325" s="97">
        <v>0</v>
      </c>
      <c r="N325" s="97">
        <v>0</v>
      </c>
      <c r="O325" s="97">
        <v>0</v>
      </c>
      <c r="P325" s="97">
        <v>0</v>
      </c>
      <c r="Q325" s="97">
        <v>0</v>
      </c>
      <c r="R325" s="97">
        <v>0</v>
      </c>
      <c r="S325" s="97">
        <v>0</v>
      </c>
      <c r="T325" s="97">
        <v>0</v>
      </c>
      <c r="U325" s="97">
        <v>0</v>
      </c>
      <c r="V325" s="98">
        <v>538</v>
      </c>
      <c r="W325" s="98">
        <v>24748820</v>
      </c>
    </row>
    <row r="326" spans="1:23" x14ac:dyDescent="0.2">
      <c r="A326">
        <v>13164</v>
      </c>
      <c r="B326" s="94">
        <v>13116</v>
      </c>
      <c r="C326" s="89" t="s">
        <v>386</v>
      </c>
      <c r="D326" s="97">
        <v>568</v>
      </c>
      <c r="E326" s="97">
        <v>35819216</v>
      </c>
      <c r="F326" s="97">
        <v>404</v>
      </c>
      <c r="G326" s="97">
        <v>13476632</v>
      </c>
      <c r="H326" s="97">
        <v>415</v>
      </c>
      <c r="I326" s="97">
        <v>26170730</v>
      </c>
      <c r="J326" s="97">
        <v>267</v>
      </c>
      <c r="K326" s="97">
        <v>8906586</v>
      </c>
      <c r="L326" s="97">
        <v>0</v>
      </c>
      <c r="M326" s="97">
        <v>0</v>
      </c>
      <c r="N326" s="97">
        <v>0</v>
      </c>
      <c r="O326" s="97">
        <v>0</v>
      </c>
      <c r="P326" s="97">
        <v>111</v>
      </c>
      <c r="Q326" s="97">
        <v>6999882</v>
      </c>
      <c r="R326" s="97">
        <v>6</v>
      </c>
      <c r="S326" s="97">
        <v>200148</v>
      </c>
      <c r="T326" s="97">
        <v>9</v>
      </c>
      <c r="U326" s="97">
        <v>120528</v>
      </c>
      <c r="V326" s="98">
        <v>1780</v>
      </c>
      <c r="W326" s="98">
        <v>91693722</v>
      </c>
    </row>
    <row r="327" spans="1:23" x14ac:dyDescent="0.2">
      <c r="A327">
        <v>13165</v>
      </c>
      <c r="B327" s="94">
        <v>13105</v>
      </c>
      <c r="C327" s="89" t="s">
        <v>387</v>
      </c>
      <c r="D327" s="97">
        <v>940</v>
      </c>
      <c r="E327" s="97">
        <v>59278280</v>
      </c>
      <c r="F327" s="97">
        <v>444</v>
      </c>
      <c r="G327" s="97">
        <v>14810952</v>
      </c>
      <c r="H327" s="97">
        <v>447</v>
      </c>
      <c r="I327" s="97">
        <v>28188714</v>
      </c>
      <c r="J327" s="97">
        <v>539</v>
      </c>
      <c r="K327" s="97">
        <v>17979962</v>
      </c>
      <c r="L327" s="97">
        <v>0</v>
      </c>
      <c r="M327" s="97">
        <v>0</v>
      </c>
      <c r="N327" s="97">
        <v>0</v>
      </c>
      <c r="O327" s="97">
        <v>0</v>
      </c>
      <c r="P327" s="97">
        <v>0</v>
      </c>
      <c r="Q327" s="97">
        <v>0</v>
      </c>
      <c r="R327" s="97">
        <v>0</v>
      </c>
      <c r="S327" s="97">
        <v>0</v>
      </c>
      <c r="T327" s="97">
        <v>0</v>
      </c>
      <c r="U327" s="97">
        <v>0</v>
      </c>
      <c r="V327" s="98">
        <v>2370</v>
      </c>
      <c r="W327" s="98">
        <v>120257908</v>
      </c>
    </row>
    <row r="328" spans="1:23" x14ac:dyDescent="0.2">
      <c r="A328">
        <v>13166</v>
      </c>
      <c r="B328" s="94">
        <v>13102</v>
      </c>
      <c r="C328" s="89" t="s">
        <v>388</v>
      </c>
      <c r="D328" s="97">
        <v>315</v>
      </c>
      <c r="E328" s="97">
        <v>19864530</v>
      </c>
      <c r="F328" s="97">
        <v>250</v>
      </c>
      <c r="G328" s="97">
        <v>8339500</v>
      </c>
      <c r="H328" s="97">
        <v>0</v>
      </c>
      <c r="I328" s="97">
        <v>0</v>
      </c>
      <c r="J328" s="97">
        <v>0</v>
      </c>
      <c r="K328" s="97">
        <v>0</v>
      </c>
      <c r="L328" s="97">
        <v>0</v>
      </c>
      <c r="M328" s="97">
        <v>0</v>
      </c>
      <c r="N328" s="97">
        <v>0</v>
      </c>
      <c r="O328" s="97">
        <v>0</v>
      </c>
      <c r="P328" s="97">
        <v>109</v>
      </c>
      <c r="Q328" s="97">
        <v>6873758</v>
      </c>
      <c r="R328" s="97">
        <v>8</v>
      </c>
      <c r="S328" s="97">
        <v>266864</v>
      </c>
      <c r="T328" s="97">
        <v>0</v>
      </c>
      <c r="U328" s="97">
        <v>0</v>
      </c>
      <c r="V328" s="98">
        <v>682</v>
      </c>
      <c r="W328" s="98">
        <v>35344652</v>
      </c>
    </row>
    <row r="329" spans="1:23" x14ac:dyDescent="0.2">
      <c r="A329">
        <v>13167</v>
      </c>
      <c r="B329" s="94">
        <v>13108</v>
      </c>
      <c r="C329" s="89" t="s">
        <v>389</v>
      </c>
      <c r="D329" s="97">
        <v>370</v>
      </c>
      <c r="E329" s="97">
        <v>23332940</v>
      </c>
      <c r="F329" s="97">
        <v>295</v>
      </c>
      <c r="G329" s="97">
        <v>9840610</v>
      </c>
      <c r="H329" s="97">
        <v>161</v>
      </c>
      <c r="I329" s="97">
        <v>10152982</v>
      </c>
      <c r="J329" s="97">
        <v>174</v>
      </c>
      <c r="K329" s="97">
        <v>5804292</v>
      </c>
      <c r="L329" s="97">
        <v>0</v>
      </c>
      <c r="M329" s="97">
        <v>0</v>
      </c>
      <c r="N329" s="97">
        <v>0</v>
      </c>
      <c r="O329" s="97">
        <v>0</v>
      </c>
      <c r="P329" s="97">
        <v>81</v>
      </c>
      <c r="Q329" s="97">
        <v>5108022</v>
      </c>
      <c r="R329" s="97">
        <v>13</v>
      </c>
      <c r="S329" s="97">
        <v>433654</v>
      </c>
      <c r="T329" s="97">
        <v>0</v>
      </c>
      <c r="U329" s="97">
        <v>0</v>
      </c>
      <c r="V329" s="98">
        <v>1094</v>
      </c>
      <c r="W329" s="98">
        <v>54672500</v>
      </c>
    </row>
    <row r="330" spans="1:23" x14ac:dyDescent="0.2">
      <c r="A330">
        <v>13201</v>
      </c>
      <c r="B330" s="94">
        <v>13301</v>
      </c>
      <c r="C330" s="89" t="s">
        <v>390</v>
      </c>
      <c r="D330" s="97">
        <v>726</v>
      </c>
      <c r="E330" s="97">
        <v>45783012</v>
      </c>
      <c r="F330" s="97">
        <v>703</v>
      </c>
      <c r="G330" s="97">
        <v>23450674</v>
      </c>
      <c r="H330" s="97">
        <v>517</v>
      </c>
      <c r="I330" s="97">
        <v>32603054</v>
      </c>
      <c r="J330" s="97">
        <v>230</v>
      </c>
      <c r="K330" s="97">
        <v>7672340</v>
      </c>
      <c r="L330" s="97">
        <v>7</v>
      </c>
      <c r="M330" s="97">
        <v>441434</v>
      </c>
      <c r="N330" s="97">
        <v>0</v>
      </c>
      <c r="O330" s="97">
        <v>0</v>
      </c>
      <c r="P330" s="97">
        <v>201</v>
      </c>
      <c r="Q330" s="97">
        <v>12675462</v>
      </c>
      <c r="R330" s="97">
        <v>68</v>
      </c>
      <c r="S330" s="97">
        <v>2268344</v>
      </c>
      <c r="T330" s="97">
        <v>0</v>
      </c>
      <c r="U330" s="97">
        <v>0</v>
      </c>
      <c r="V330" s="98">
        <v>2452</v>
      </c>
      <c r="W330" s="98">
        <v>124894320</v>
      </c>
    </row>
    <row r="331" spans="1:23" x14ac:dyDescent="0.2">
      <c r="A331">
        <v>13202</v>
      </c>
      <c r="B331" s="94">
        <v>13302</v>
      </c>
      <c r="C331" s="89" t="s">
        <v>391</v>
      </c>
      <c r="D331" s="97">
        <v>352</v>
      </c>
      <c r="E331" s="97">
        <v>22197824</v>
      </c>
      <c r="F331" s="97">
        <v>363</v>
      </c>
      <c r="G331" s="97">
        <v>12108954</v>
      </c>
      <c r="H331" s="97">
        <v>380</v>
      </c>
      <c r="I331" s="97">
        <v>23963560</v>
      </c>
      <c r="J331" s="97">
        <v>295</v>
      </c>
      <c r="K331" s="97">
        <v>9840610</v>
      </c>
      <c r="L331" s="97">
        <v>0</v>
      </c>
      <c r="M331" s="97">
        <v>0</v>
      </c>
      <c r="N331" s="97">
        <v>0</v>
      </c>
      <c r="O331" s="97">
        <v>0</v>
      </c>
      <c r="P331" s="97">
        <v>35</v>
      </c>
      <c r="Q331" s="97">
        <v>2207170</v>
      </c>
      <c r="R331" s="97">
        <v>105</v>
      </c>
      <c r="S331" s="97">
        <v>3502590</v>
      </c>
      <c r="T331" s="97">
        <v>6</v>
      </c>
      <c r="U331" s="97">
        <v>378372</v>
      </c>
      <c r="V331" s="98">
        <v>1536</v>
      </c>
      <c r="W331" s="98">
        <v>74199080</v>
      </c>
    </row>
    <row r="332" spans="1:23" x14ac:dyDescent="0.2">
      <c r="A332">
        <v>13203</v>
      </c>
      <c r="B332" s="94">
        <v>13303</v>
      </c>
      <c r="C332" s="89" t="s">
        <v>392</v>
      </c>
      <c r="D332" s="97">
        <v>181</v>
      </c>
      <c r="E332" s="97">
        <v>11414222</v>
      </c>
      <c r="F332" s="97">
        <v>164</v>
      </c>
      <c r="G332" s="97">
        <v>5470712</v>
      </c>
      <c r="H332" s="97">
        <v>69</v>
      </c>
      <c r="I332" s="97">
        <v>4351278</v>
      </c>
      <c r="J332" s="97">
        <v>52</v>
      </c>
      <c r="K332" s="97">
        <v>1734616</v>
      </c>
      <c r="L332" s="97">
        <v>0</v>
      </c>
      <c r="M332" s="97">
        <v>0</v>
      </c>
      <c r="N332" s="97">
        <v>0</v>
      </c>
      <c r="O332" s="97">
        <v>0</v>
      </c>
      <c r="P332" s="97">
        <v>34</v>
      </c>
      <c r="Q332" s="97">
        <v>2144108</v>
      </c>
      <c r="R332" s="97">
        <v>3</v>
      </c>
      <c r="S332" s="97">
        <v>100074</v>
      </c>
      <c r="T332" s="97">
        <v>0</v>
      </c>
      <c r="U332" s="97">
        <v>0</v>
      </c>
      <c r="V332" s="98">
        <v>503</v>
      </c>
      <c r="W332" s="98">
        <v>25215010</v>
      </c>
    </row>
    <row r="333" spans="1:23" x14ac:dyDescent="0.2">
      <c r="A333">
        <v>13301</v>
      </c>
      <c r="B333" s="94">
        <v>13201</v>
      </c>
      <c r="C333" s="89" t="s">
        <v>393</v>
      </c>
      <c r="D333" s="97">
        <v>897</v>
      </c>
      <c r="E333" s="97">
        <v>56566614</v>
      </c>
      <c r="F333" s="97">
        <v>1242</v>
      </c>
      <c r="G333" s="97">
        <v>41430636</v>
      </c>
      <c r="H333" s="97">
        <v>958</v>
      </c>
      <c r="I333" s="97">
        <v>60413396</v>
      </c>
      <c r="J333" s="97">
        <v>820</v>
      </c>
      <c r="K333" s="97">
        <v>27353560</v>
      </c>
      <c r="L333" s="97">
        <v>0</v>
      </c>
      <c r="M333" s="97">
        <v>0</v>
      </c>
      <c r="N333" s="97">
        <v>0</v>
      </c>
      <c r="O333" s="97">
        <v>0</v>
      </c>
      <c r="P333" s="97">
        <v>698</v>
      </c>
      <c r="Q333" s="97">
        <v>44017276</v>
      </c>
      <c r="R333" s="97">
        <v>111</v>
      </c>
      <c r="S333" s="97">
        <v>3702738</v>
      </c>
      <c r="T333" s="97">
        <v>5</v>
      </c>
      <c r="U333" s="97">
        <v>196790</v>
      </c>
      <c r="V333" s="98">
        <v>4731</v>
      </c>
      <c r="W333" s="98">
        <v>233681010</v>
      </c>
    </row>
    <row r="334" spans="1:23" x14ac:dyDescent="0.2">
      <c r="A334">
        <v>13302</v>
      </c>
      <c r="B334" s="94">
        <v>13202</v>
      </c>
      <c r="C334" s="89" t="s">
        <v>394</v>
      </c>
      <c r="D334" s="97">
        <v>141</v>
      </c>
      <c r="E334" s="97">
        <v>8891742</v>
      </c>
      <c r="F334" s="97">
        <v>174</v>
      </c>
      <c r="G334" s="97">
        <v>5804292</v>
      </c>
      <c r="H334" s="97">
        <v>73</v>
      </c>
      <c r="I334" s="97">
        <v>4603526</v>
      </c>
      <c r="J334" s="97">
        <v>91</v>
      </c>
      <c r="K334" s="97">
        <v>3035578</v>
      </c>
      <c r="L334" s="97">
        <v>0</v>
      </c>
      <c r="M334" s="97">
        <v>0</v>
      </c>
      <c r="N334" s="97">
        <v>0</v>
      </c>
      <c r="O334" s="97">
        <v>0</v>
      </c>
      <c r="P334" s="97">
        <v>90</v>
      </c>
      <c r="Q334" s="97">
        <v>5675580</v>
      </c>
      <c r="R334" s="97">
        <v>4</v>
      </c>
      <c r="S334" s="97">
        <v>133432</v>
      </c>
      <c r="T334" s="97">
        <v>3</v>
      </c>
      <c r="U334" s="97">
        <v>88370</v>
      </c>
      <c r="V334" s="98">
        <v>576</v>
      </c>
      <c r="W334" s="98">
        <v>28232520</v>
      </c>
    </row>
    <row r="335" spans="1:23" x14ac:dyDescent="0.2">
      <c r="A335">
        <v>13303</v>
      </c>
      <c r="B335" s="94">
        <v>13203</v>
      </c>
      <c r="C335" s="89" t="s">
        <v>395</v>
      </c>
      <c r="D335" s="97">
        <v>158</v>
      </c>
      <c r="E335" s="97">
        <v>9963796</v>
      </c>
      <c r="F335" s="97">
        <v>150</v>
      </c>
      <c r="G335" s="97">
        <v>5003700</v>
      </c>
      <c r="H335" s="97">
        <v>17</v>
      </c>
      <c r="I335" s="97">
        <v>1072054</v>
      </c>
      <c r="J335" s="97">
        <v>9</v>
      </c>
      <c r="K335" s="97">
        <v>300222</v>
      </c>
      <c r="L335" s="97">
        <v>0</v>
      </c>
      <c r="M335" s="97">
        <v>0</v>
      </c>
      <c r="N335" s="97">
        <v>0</v>
      </c>
      <c r="O335" s="97">
        <v>0</v>
      </c>
      <c r="P335" s="97">
        <v>32</v>
      </c>
      <c r="Q335" s="97">
        <v>2017984</v>
      </c>
      <c r="R335" s="97">
        <v>14</v>
      </c>
      <c r="S335" s="97">
        <v>467012</v>
      </c>
      <c r="T335" s="97">
        <v>0</v>
      </c>
      <c r="U335" s="97">
        <v>0</v>
      </c>
      <c r="V335" s="98">
        <v>380</v>
      </c>
      <c r="W335" s="98">
        <v>18824768</v>
      </c>
    </row>
    <row r="336" spans="1:23" x14ac:dyDescent="0.2">
      <c r="A336">
        <v>13401</v>
      </c>
      <c r="B336" s="94">
        <v>13401</v>
      </c>
      <c r="C336" s="89" t="s">
        <v>396</v>
      </c>
      <c r="D336" s="97">
        <v>1495</v>
      </c>
      <c r="E336" s="97">
        <v>94277690</v>
      </c>
      <c r="F336" s="97">
        <v>1170</v>
      </c>
      <c r="G336" s="97">
        <v>39028860</v>
      </c>
      <c r="H336" s="97">
        <v>1167</v>
      </c>
      <c r="I336" s="97">
        <v>73593354</v>
      </c>
      <c r="J336" s="97">
        <v>812</v>
      </c>
      <c r="K336" s="97">
        <v>27086696</v>
      </c>
      <c r="L336" s="97">
        <v>0</v>
      </c>
      <c r="M336" s="97">
        <v>0</v>
      </c>
      <c r="N336" s="97">
        <v>0</v>
      </c>
      <c r="O336" s="97">
        <v>0</v>
      </c>
      <c r="P336" s="97">
        <v>279</v>
      </c>
      <c r="Q336" s="97">
        <v>17594298</v>
      </c>
      <c r="R336" s="97">
        <v>65</v>
      </c>
      <c r="S336" s="97">
        <v>2168270</v>
      </c>
      <c r="T336" s="97">
        <v>0</v>
      </c>
      <c r="U336" s="97">
        <v>0</v>
      </c>
      <c r="V336" s="98">
        <v>4988</v>
      </c>
      <c r="W336" s="98">
        <v>253749168</v>
      </c>
    </row>
    <row r="337" spans="1:23" x14ac:dyDescent="0.2">
      <c r="A337">
        <v>13402</v>
      </c>
      <c r="B337" s="94">
        <v>13403</v>
      </c>
      <c r="C337" s="89" t="s">
        <v>397</v>
      </c>
      <c r="D337" s="97">
        <v>169</v>
      </c>
      <c r="E337" s="97">
        <v>10657478</v>
      </c>
      <c r="F337" s="97">
        <v>127</v>
      </c>
      <c r="G337" s="97">
        <v>4236466</v>
      </c>
      <c r="H337" s="97">
        <v>89</v>
      </c>
      <c r="I337" s="97">
        <v>5612518</v>
      </c>
      <c r="J337" s="97">
        <v>56</v>
      </c>
      <c r="K337" s="97">
        <v>1868048</v>
      </c>
      <c r="L337" s="97">
        <v>0</v>
      </c>
      <c r="M337" s="97">
        <v>0</v>
      </c>
      <c r="N337" s="97">
        <v>0</v>
      </c>
      <c r="O337" s="97">
        <v>0</v>
      </c>
      <c r="P337" s="97">
        <v>25</v>
      </c>
      <c r="Q337" s="97">
        <v>1576550</v>
      </c>
      <c r="R337" s="97">
        <v>3</v>
      </c>
      <c r="S337" s="97">
        <v>100074</v>
      </c>
      <c r="T337" s="97">
        <v>0</v>
      </c>
      <c r="U337" s="97">
        <v>0</v>
      </c>
      <c r="V337" s="98">
        <v>469</v>
      </c>
      <c r="W337" s="98">
        <v>24051134</v>
      </c>
    </row>
    <row r="338" spans="1:23" x14ac:dyDescent="0.2">
      <c r="A338">
        <v>13403</v>
      </c>
      <c r="B338" s="94">
        <v>13402</v>
      </c>
      <c r="C338" s="89" t="s">
        <v>398</v>
      </c>
      <c r="D338" s="97">
        <v>401</v>
      </c>
      <c r="E338" s="97">
        <v>25287862</v>
      </c>
      <c r="F338" s="97">
        <v>611</v>
      </c>
      <c r="G338" s="97">
        <v>20381738</v>
      </c>
      <c r="H338" s="97">
        <v>232</v>
      </c>
      <c r="I338" s="97">
        <v>14630384</v>
      </c>
      <c r="J338" s="97">
        <v>197</v>
      </c>
      <c r="K338" s="97">
        <v>6571526</v>
      </c>
      <c r="L338" s="97">
        <v>0</v>
      </c>
      <c r="M338" s="97">
        <v>0</v>
      </c>
      <c r="N338" s="97">
        <v>0</v>
      </c>
      <c r="O338" s="97">
        <v>0</v>
      </c>
      <c r="P338" s="97">
        <v>26</v>
      </c>
      <c r="Q338" s="97">
        <v>1639612</v>
      </c>
      <c r="R338" s="97">
        <v>0</v>
      </c>
      <c r="S338" s="97">
        <v>0</v>
      </c>
      <c r="T338" s="97">
        <v>0</v>
      </c>
      <c r="U338" s="97">
        <v>0</v>
      </c>
      <c r="V338" s="98">
        <v>1467</v>
      </c>
      <c r="W338" s="98">
        <v>68511122</v>
      </c>
    </row>
    <row r="339" spans="1:23" x14ac:dyDescent="0.2">
      <c r="A339">
        <v>13404</v>
      </c>
      <c r="B339" s="94">
        <v>13404</v>
      </c>
      <c r="C339" s="89" t="s">
        <v>399</v>
      </c>
      <c r="D339" s="97">
        <v>602</v>
      </c>
      <c r="E339" s="97">
        <v>37963324</v>
      </c>
      <c r="F339" s="97">
        <v>457</v>
      </c>
      <c r="G339" s="97">
        <v>15244606</v>
      </c>
      <c r="H339" s="97">
        <v>182</v>
      </c>
      <c r="I339" s="97">
        <v>11477284</v>
      </c>
      <c r="J339" s="97">
        <v>200</v>
      </c>
      <c r="K339" s="97">
        <v>6671600</v>
      </c>
      <c r="L339" s="97">
        <v>0</v>
      </c>
      <c r="M339" s="97">
        <v>0</v>
      </c>
      <c r="N339" s="97">
        <v>0</v>
      </c>
      <c r="O339" s="97">
        <v>0</v>
      </c>
      <c r="P339" s="97">
        <v>131</v>
      </c>
      <c r="Q339" s="97">
        <v>8261122</v>
      </c>
      <c r="R339" s="97">
        <v>17</v>
      </c>
      <c r="S339" s="97">
        <v>567086</v>
      </c>
      <c r="T339" s="97">
        <v>0</v>
      </c>
      <c r="U339" s="97">
        <v>0</v>
      </c>
      <c r="V339" s="98">
        <v>1589</v>
      </c>
      <c r="W339" s="98">
        <v>80185022</v>
      </c>
    </row>
    <row r="340" spans="1:23" x14ac:dyDescent="0.2">
      <c r="A340">
        <v>13501</v>
      </c>
      <c r="B340" s="94">
        <v>13601</v>
      </c>
      <c r="C340" s="89" t="s">
        <v>400</v>
      </c>
      <c r="D340" s="97">
        <v>456</v>
      </c>
      <c r="E340" s="97">
        <v>28756272</v>
      </c>
      <c r="F340" s="97">
        <v>443</v>
      </c>
      <c r="G340" s="97">
        <v>14777594</v>
      </c>
      <c r="H340" s="97">
        <v>183</v>
      </c>
      <c r="I340" s="97">
        <v>11540346</v>
      </c>
      <c r="J340" s="97">
        <v>108</v>
      </c>
      <c r="K340" s="97">
        <v>3602664</v>
      </c>
      <c r="L340" s="97">
        <v>0</v>
      </c>
      <c r="M340" s="97">
        <v>0</v>
      </c>
      <c r="N340" s="97">
        <v>0</v>
      </c>
      <c r="O340" s="97">
        <v>0</v>
      </c>
      <c r="P340" s="97">
        <v>69</v>
      </c>
      <c r="Q340" s="97">
        <v>4351278</v>
      </c>
      <c r="R340" s="97">
        <v>11</v>
      </c>
      <c r="S340" s="97">
        <v>366938</v>
      </c>
      <c r="T340" s="97">
        <v>2</v>
      </c>
      <c r="U340" s="97">
        <v>102420</v>
      </c>
      <c r="V340" s="98">
        <v>1272</v>
      </c>
      <c r="W340" s="98">
        <v>63497512</v>
      </c>
    </row>
    <row r="341" spans="1:23" x14ac:dyDescent="0.2">
      <c r="A341">
        <v>13502</v>
      </c>
      <c r="B341" s="94">
        <v>13603</v>
      </c>
      <c r="C341" s="89" t="s">
        <v>401</v>
      </c>
      <c r="D341" s="97">
        <v>287</v>
      </c>
      <c r="E341" s="97">
        <v>18098794</v>
      </c>
      <c r="F341" s="97">
        <v>237</v>
      </c>
      <c r="G341" s="97">
        <v>7905846</v>
      </c>
      <c r="H341" s="97">
        <v>203</v>
      </c>
      <c r="I341" s="97">
        <v>12801586</v>
      </c>
      <c r="J341" s="97">
        <v>72</v>
      </c>
      <c r="K341" s="97">
        <v>2401776</v>
      </c>
      <c r="L341" s="97">
        <v>0</v>
      </c>
      <c r="M341" s="97">
        <v>0</v>
      </c>
      <c r="N341" s="97">
        <v>0</v>
      </c>
      <c r="O341" s="97">
        <v>0</v>
      </c>
      <c r="P341" s="97">
        <v>95</v>
      </c>
      <c r="Q341" s="97">
        <v>5990890</v>
      </c>
      <c r="R341" s="97">
        <v>13</v>
      </c>
      <c r="S341" s="97">
        <v>433654</v>
      </c>
      <c r="T341" s="97">
        <v>0</v>
      </c>
      <c r="U341" s="97">
        <v>0</v>
      </c>
      <c r="V341" s="98">
        <v>907</v>
      </c>
      <c r="W341" s="98">
        <v>47632546</v>
      </c>
    </row>
    <row r="342" spans="1:23" x14ac:dyDescent="0.2">
      <c r="A342">
        <v>13503</v>
      </c>
      <c r="B342" s="94">
        <v>13602</v>
      </c>
      <c r="C342" s="89" t="s">
        <v>402</v>
      </c>
      <c r="D342" s="97">
        <v>580</v>
      </c>
      <c r="E342" s="97">
        <v>36575960</v>
      </c>
      <c r="F342" s="97">
        <v>233</v>
      </c>
      <c r="G342" s="97">
        <v>7772414</v>
      </c>
      <c r="H342" s="97">
        <v>229</v>
      </c>
      <c r="I342" s="97">
        <v>14441198</v>
      </c>
      <c r="J342" s="97">
        <v>90</v>
      </c>
      <c r="K342" s="97">
        <v>3002220</v>
      </c>
      <c r="L342" s="97">
        <v>0</v>
      </c>
      <c r="M342" s="97">
        <v>0</v>
      </c>
      <c r="N342" s="97">
        <v>0</v>
      </c>
      <c r="O342" s="97">
        <v>0</v>
      </c>
      <c r="P342" s="97">
        <v>63</v>
      </c>
      <c r="Q342" s="97">
        <v>3972906</v>
      </c>
      <c r="R342" s="97">
        <v>20</v>
      </c>
      <c r="S342" s="97">
        <v>667160</v>
      </c>
      <c r="T342" s="97">
        <v>6</v>
      </c>
      <c r="U342" s="97">
        <v>261133</v>
      </c>
      <c r="V342" s="98">
        <v>1221</v>
      </c>
      <c r="W342" s="98">
        <v>66692991</v>
      </c>
    </row>
    <row r="343" spans="1:23" x14ac:dyDescent="0.2">
      <c r="A343">
        <v>13504</v>
      </c>
      <c r="B343" s="94">
        <v>13605</v>
      </c>
      <c r="C343" s="89" t="s">
        <v>403</v>
      </c>
      <c r="D343" s="97">
        <v>373</v>
      </c>
      <c r="E343" s="97">
        <v>23522126</v>
      </c>
      <c r="F343" s="97">
        <v>330</v>
      </c>
      <c r="G343" s="97">
        <v>11008140</v>
      </c>
      <c r="H343" s="97">
        <v>343</v>
      </c>
      <c r="I343" s="97">
        <v>21630266</v>
      </c>
      <c r="J343" s="97">
        <v>250</v>
      </c>
      <c r="K343" s="97">
        <v>8339500</v>
      </c>
      <c r="L343" s="97">
        <v>0</v>
      </c>
      <c r="M343" s="97">
        <v>0</v>
      </c>
      <c r="N343" s="97">
        <v>0</v>
      </c>
      <c r="O343" s="97">
        <v>0</v>
      </c>
      <c r="P343" s="97">
        <v>0</v>
      </c>
      <c r="Q343" s="97">
        <v>0</v>
      </c>
      <c r="R343" s="97">
        <v>0</v>
      </c>
      <c r="S343" s="97">
        <v>0</v>
      </c>
      <c r="T343" s="97">
        <v>0</v>
      </c>
      <c r="U343" s="97">
        <v>0</v>
      </c>
      <c r="V343" s="98">
        <v>1296</v>
      </c>
      <c r="W343" s="98">
        <v>64500032</v>
      </c>
    </row>
    <row r="344" spans="1:23" x14ac:dyDescent="0.2">
      <c r="A344">
        <v>13505</v>
      </c>
      <c r="B344" s="94">
        <v>13604</v>
      </c>
      <c r="C344" s="89" t="s">
        <v>404</v>
      </c>
      <c r="D344" s="97">
        <v>148</v>
      </c>
      <c r="E344" s="97">
        <v>9333176</v>
      </c>
      <c r="F344" s="97">
        <v>154</v>
      </c>
      <c r="G344" s="97">
        <v>5137132</v>
      </c>
      <c r="H344" s="97">
        <v>160</v>
      </c>
      <c r="I344" s="97">
        <v>10089920</v>
      </c>
      <c r="J344" s="97">
        <v>139</v>
      </c>
      <c r="K344" s="97">
        <v>4636762</v>
      </c>
      <c r="L344" s="97">
        <v>0</v>
      </c>
      <c r="M344" s="97">
        <v>0</v>
      </c>
      <c r="N344" s="97">
        <v>0</v>
      </c>
      <c r="O344" s="97">
        <v>0</v>
      </c>
      <c r="P344" s="97">
        <v>87</v>
      </c>
      <c r="Q344" s="97">
        <v>5486394</v>
      </c>
      <c r="R344" s="97">
        <v>4</v>
      </c>
      <c r="S344" s="97">
        <v>133432</v>
      </c>
      <c r="T344" s="97">
        <v>0</v>
      </c>
      <c r="U344" s="97">
        <v>0</v>
      </c>
      <c r="V344" s="98">
        <v>692</v>
      </c>
      <c r="W344" s="98">
        <v>34816816</v>
      </c>
    </row>
    <row r="345" spans="1:23" x14ac:dyDescent="0.2">
      <c r="A345">
        <v>13601</v>
      </c>
      <c r="B345" s="94">
        <v>13501</v>
      </c>
      <c r="C345" s="89" t="s">
        <v>405</v>
      </c>
      <c r="D345" s="97">
        <v>592</v>
      </c>
      <c r="E345" s="97">
        <v>37332704</v>
      </c>
      <c r="F345" s="97">
        <v>1019</v>
      </c>
      <c r="G345" s="97">
        <v>33991802</v>
      </c>
      <c r="H345" s="97">
        <v>460</v>
      </c>
      <c r="I345" s="97">
        <v>29008520</v>
      </c>
      <c r="J345" s="97">
        <v>416</v>
      </c>
      <c r="K345" s="97">
        <v>13876928</v>
      </c>
      <c r="L345" s="97">
        <v>36</v>
      </c>
      <c r="M345" s="97">
        <v>2270232</v>
      </c>
      <c r="N345" s="97">
        <v>5</v>
      </c>
      <c r="O345" s="97">
        <v>166790</v>
      </c>
      <c r="P345" s="97">
        <v>175</v>
      </c>
      <c r="Q345" s="97">
        <v>11035850</v>
      </c>
      <c r="R345" s="97">
        <v>34</v>
      </c>
      <c r="S345" s="97">
        <v>1134172</v>
      </c>
      <c r="T345" s="97">
        <v>0</v>
      </c>
      <c r="U345" s="97">
        <v>0</v>
      </c>
      <c r="V345" s="98">
        <v>2737</v>
      </c>
      <c r="W345" s="98">
        <v>128816998</v>
      </c>
    </row>
    <row r="346" spans="1:23" x14ac:dyDescent="0.2">
      <c r="A346">
        <v>13602</v>
      </c>
      <c r="B346" s="94">
        <v>13504</v>
      </c>
      <c r="C346" s="89" t="s">
        <v>406</v>
      </c>
      <c r="D346" s="97">
        <v>168</v>
      </c>
      <c r="E346" s="97">
        <v>10594416</v>
      </c>
      <c r="F346" s="97">
        <v>197</v>
      </c>
      <c r="G346" s="97">
        <v>6571526</v>
      </c>
      <c r="H346" s="97">
        <v>65</v>
      </c>
      <c r="I346" s="97">
        <v>4099030</v>
      </c>
      <c r="J346" s="97">
        <v>45</v>
      </c>
      <c r="K346" s="97">
        <v>1501110</v>
      </c>
      <c r="L346" s="97">
        <v>0</v>
      </c>
      <c r="M346" s="97">
        <v>0</v>
      </c>
      <c r="N346" s="97">
        <v>0</v>
      </c>
      <c r="O346" s="97">
        <v>0</v>
      </c>
      <c r="P346" s="97">
        <v>18</v>
      </c>
      <c r="Q346" s="97">
        <v>1135116</v>
      </c>
      <c r="R346" s="97">
        <v>3</v>
      </c>
      <c r="S346" s="97">
        <v>100074</v>
      </c>
      <c r="T346" s="97">
        <v>0</v>
      </c>
      <c r="U346" s="97">
        <v>0</v>
      </c>
      <c r="V346" s="98">
        <v>496</v>
      </c>
      <c r="W346" s="98">
        <v>24001272</v>
      </c>
    </row>
    <row r="347" spans="1:23" x14ac:dyDescent="0.2">
      <c r="A347">
        <v>13603</v>
      </c>
      <c r="B347" s="94">
        <v>13503</v>
      </c>
      <c r="C347" s="89" t="s">
        <v>407</v>
      </c>
      <c r="D347" s="97">
        <v>223</v>
      </c>
      <c r="E347" s="97">
        <v>14062826</v>
      </c>
      <c r="F347" s="97">
        <v>163</v>
      </c>
      <c r="G347" s="97">
        <v>5437354</v>
      </c>
      <c r="H347" s="97">
        <v>0</v>
      </c>
      <c r="I347" s="97">
        <v>0</v>
      </c>
      <c r="J347" s="97">
        <v>0</v>
      </c>
      <c r="K347" s="97">
        <v>0</v>
      </c>
      <c r="L347" s="97">
        <v>0</v>
      </c>
      <c r="M347" s="97">
        <v>0</v>
      </c>
      <c r="N347" s="97">
        <v>0</v>
      </c>
      <c r="O347" s="97">
        <v>0</v>
      </c>
      <c r="P347" s="97">
        <v>81</v>
      </c>
      <c r="Q347" s="97">
        <v>5108022</v>
      </c>
      <c r="R347" s="97">
        <v>3</v>
      </c>
      <c r="S347" s="97">
        <v>100074</v>
      </c>
      <c r="T347" s="97">
        <v>0</v>
      </c>
      <c r="U347" s="97">
        <v>0</v>
      </c>
      <c r="V347" s="98">
        <v>470</v>
      </c>
      <c r="W347" s="98">
        <v>24708276</v>
      </c>
    </row>
    <row r="348" spans="1:23" x14ac:dyDescent="0.2">
      <c r="A348">
        <v>13604</v>
      </c>
      <c r="B348" s="94">
        <v>13505</v>
      </c>
      <c r="C348" s="89" t="s">
        <v>408</v>
      </c>
      <c r="D348" s="97">
        <v>183</v>
      </c>
      <c r="E348" s="97">
        <v>11540346</v>
      </c>
      <c r="F348" s="97">
        <v>133</v>
      </c>
      <c r="G348" s="97">
        <v>4436614</v>
      </c>
      <c r="H348" s="97">
        <v>82</v>
      </c>
      <c r="I348" s="97">
        <v>5171084</v>
      </c>
      <c r="J348" s="97">
        <v>10</v>
      </c>
      <c r="K348" s="97">
        <v>333580</v>
      </c>
      <c r="L348" s="97">
        <v>0</v>
      </c>
      <c r="M348" s="97">
        <v>0</v>
      </c>
      <c r="N348" s="97">
        <v>0</v>
      </c>
      <c r="O348" s="97">
        <v>0</v>
      </c>
      <c r="P348" s="97">
        <v>0</v>
      </c>
      <c r="Q348" s="97">
        <v>0</v>
      </c>
      <c r="R348" s="97">
        <v>0</v>
      </c>
      <c r="S348" s="97">
        <v>0</v>
      </c>
      <c r="T348" s="97">
        <v>4</v>
      </c>
      <c r="U348" s="97">
        <v>133432</v>
      </c>
      <c r="V348" s="98">
        <v>412</v>
      </c>
      <c r="W348" s="98">
        <v>21615056</v>
      </c>
    </row>
    <row r="349" spans="1:23" x14ac:dyDescent="0.2">
      <c r="A349">
        <v>13605</v>
      </c>
      <c r="B349" s="94">
        <v>13502</v>
      </c>
      <c r="C349" s="89" t="s">
        <v>409</v>
      </c>
      <c r="D349" s="97">
        <v>115</v>
      </c>
      <c r="E349" s="97">
        <v>7252130</v>
      </c>
      <c r="F349" s="97">
        <v>113</v>
      </c>
      <c r="G349" s="97">
        <v>3769454</v>
      </c>
      <c r="H349" s="97">
        <v>52</v>
      </c>
      <c r="I349" s="97">
        <v>3279224</v>
      </c>
      <c r="J349" s="97">
        <v>36</v>
      </c>
      <c r="K349" s="97">
        <v>1200888</v>
      </c>
      <c r="L349" s="97">
        <v>0</v>
      </c>
      <c r="M349" s="97">
        <v>0</v>
      </c>
      <c r="N349" s="97">
        <v>0</v>
      </c>
      <c r="O349" s="97">
        <v>0</v>
      </c>
      <c r="P349" s="97">
        <v>19</v>
      </c>
      <c r="Q349" s="97">
        <v>1198178</v>
      </c>
      <c r="R349" s="97">
        <v>6</v>
      </c>
      <c r="S349" s="97">
        <v>200148</v>
      </c>
      <c r="T349" s="97">
        <v>0</v>
      </c>
      <c r="U349" s="97">
        <v>0</v>
      </c>
      <c r="V349" s="98">
        <v>341</v>
      </c>
      <c r="W349" s="98">
        <v>16900022</v>
      </c>
    </row>
    <row r="350" spans="1:23" x14ac:dyDescent="0.2">
      <c r="D350" s="85"/>
      <c r="E350" s="85"/>
      <c r="F350" s="85"/>
      <c r="G350" s="85"/>
      <c r="H350" s="85"/>
      <c r="I350" s="85"/>
      <c r="J350" s="85"/>
      <c r="K350" s="85"/>
      <c r="L350" s="85"/>
      <c r="M350" s="85"/>
      <c r="N350" s="85"/>
      <c r="O350" s="85"/>
      <c r="P350" s="85"/>
      <c r="Q350" s="85"/>
      <c r="R350" s="85"/>
      <c r="S350" s="85"/>
      <c r="T350" s="85"/>
      <c r="U350" s="85"/>
    </row>
    <row r="351" spans="1:23" x14ac:dyDescent="0.2">
      <c r="C351" s="28" t="s">
        <v>410</v>
      </c>
      <c r="D351" s="99">
        <f t="shared" ref="D351:W351" si="0">SUM(D4:D349)</f>
        <v>98553</v>
      </c>
      <c r="E351" s="99">
        <f t="shared" si="0"/>
        <v>6214949286</v>
      </c>
      <c r="F351" s="99">
        <f t="shared" si="0"/>
        <v>90892</v>
      </c>
      <c r="G351" s="99">
        <f t="shared" si="0"/>
        <v>3031975336</v>
      </c>
      <c r="H351" s="99">
        <f t="shared" si="0"/>
        <v>49456</v>
      </c>
      <c r="I351" s="99">
        <f t="shared" si="0"/>
        <v>3118794272</v>
      </c>
      <c r="J351" s="99">
        <f t="shared" si="0"/>
        <v>35642</v>
      </c>
      <c r="K351" s="99">
        <f t="shared" si="0"/>
        <v>1188945836</v>
      </c>
      <c r="L351" s="99">
        <f t="shared" si="0"/>
        <v>1217</v>
      </c>
      <c r="M351" s="99">
        <f t="shared" si="0"/>
        <v>76746454</v>
      </c>
      <c r="N351" s="99">
        <f t="shared" si="0"/>
        <v>189</v>
      </c>
      <c r="O351" s="99">
        <f t="shared" si="0"/>
        <v>6304662</v>
      </c>
      <c r="P351" s="99">
        <f t="shared" si="0"/>
        <v>13632</v>
      </c>
      <c r="Q351" s="99">
        <f t="shared" si="0"/>
        <v>859661184</v>
      </c>
      <c r="R351" s="99">
        <f t="shared" si="0"/>
        <v>3021</v>
      </c>
      <c r="S351" s="99">
        <f t="shared" si="0"/>
        <v>100774518</v>
      </c>
      <c r="T351" s="99">
        <f t="shared" si="0"/>
        <v>321</v>
      </c>
      <c r="U351" s="99">
        <f t="shared" si="0"/>
        <v>11811305</v>
      </c>
      <c r="V351" s="99">
        <f t="shared" si="0"/>
        <v>292923</v>
      </c>
      <c r="W351" s="99">
        <f t="shared" si="0"/>
        <v>14609962853</v>
      </c>
    </row>
    <row r="353" spans="3:23" x14ac:dyDescent="0.2">
      <c r="C353" s="28" t="s">
        <v>411</v>
      </c>
      <c r="D353" s="99">
        <f>D351+F351</f>
        <v>189445</v>
      </c>
      <c r="E353" s="99">
        <f>E351+G351</f>
        <v>9246924622</v>
      </c>
      <c r="H353" s="28">
        <f>H351+J351</f>
        <v>85098</v>
      </c>
      <c r="I353" s="28">
        <f>I351+K351</f>
        <v>4307740108</v>
      </c>
      <c r="L353" s="28">
        <f>L351+N351</f>
        <v>1406</v>
      </c>
      <c r="M353" s="28">
        <f>M351+O351</f>
        <v>83051116</v>
      </c>
      <c r="P353" s="28">
        <f>P351+R351</f>
        <v>16653</v>
      </c>
      <c r="Q353" s="28">
        <f>Q351+S351</f>
        <v>960435702</v>
      </c>
      <c r="T353" s="28">
        <f>+T351</f>
        <v>321</v>
      </c>
      <c r="U353" s="28">
        <f>+U351</f>
        <v>11811305</v>
      </c>
    </row>
    <row r="355" spans="3:23" x14ac:dyDescent="0.2">
      <c r="C355" s="28" t="s">
        <v>412</v>
      </c>
      <c r="D355" s="28">
        <f>D353+H353+L353+P353+T353</f>
        <v>292923</v>
      </c>
      <c r="E355" s="99">
        <f>E353+I353+M353+Q353+U353</f>
        <v>14609962853</v>
      </c>
    </row>
    <row r="356" spans="3:23" x14ac:dyDescent="0.2">
      <c r="D356" s="28">
        <f>COUNTIF(D4:D349,"&gt;0")</f>
        <v>297</v>
      </c>
      <c r="F356" s="28">
        <f>COUNTIF(F4:F349,"&gt;0")</f>
        <v>297</v>
      </c>
      <c r="H356" s="28">
        <f>COUNTIF(H4:H349,"&gt;0")</f>
        <v>306</v>
      </c>
      <c r="J356" s="28">
        <f>COUNTIF(J4:J349,"&gt;0")</f>
        <v>305</v>
      </c>
      <c r="L356" s="28">
        <f>COUNTIF(L4:L349,"&gt;0")</f>
        <v>56</v>
      </c>
      <c r="N356" s="28">
        <f>COUNTIF(N4:N349,"&gt;0")</f>
        <v>38</v>
      </c>
      <c r="P356" s="28">
        <f>COUNTIF(P4:P349,"&gt;0")</f>
        <v>214</v>
      </c>
      <c r="R356" s="28">
        <f>COUNTIF(R4:R349,"&gt;0")</f>
        <v>205</v>
      </c>
      <c r="T356" s="28">
        <f>COUNTIF(T4:T349,"&gt;0")</f>
        <v>61</v>
      </c>
      <c r="U356" s="28">
        <f>COUNTIF(U4:U349,"&gt;0")</f>
        <v>61</v>
      </c>
      <c r="W356" s="28">
        <f>COUNTIF(W4:W349,"&gt;0")</f>
        <v>335</v>
      </c>
    </row>
  </sheetData>
  <mergeCells count="6">
    <mergeCell ref="V2:W2"/>
    <mergeCell ref="D2:G2"/>
    <mergeCell ref="H2:K2"/>
    <mergeCell ref="L2:O2"/>
    <mergeCell ref="P2:S2"/>
    <mergeCell ref="T2:U2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"/>
  <sheetViews>
    <sheetView topLeftCell="H1" zoomScale="86" zoomScaleNormal="86" workbookViewId="0">
      <selection activeCell="U11" sqref="U11"/>
    </sheetView>
  </sheetViews>
  <sheetFormatPr baseColWidth="10" defaultRowHeight="12.75" x14ac:dyDescent="0.2"/>
  <cols>
    <col min="1" max="1" width="9.5703125" style="37" customWidth="1"/>
    <col min="2" max="2" width="14.7109375" style="37" customWidth="1"/>
    <col min="3" max="3" width="14.140625" style="37" bestFit="1" customWidth="1"/>
    <col min="4" max="14" width="12.5703125" customWidth="1"/>
    <col min="15" max="15" width="12.42578125" customWidth="1"/>
    <col min="16" max="16" width="12.85546875" customWidth="1"/>
    <col min="17" max="23" width="12.425781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47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s="46" customFormat="1" ht="15.75" customHeight="1" thickBot="1" x14ac:dyDescent="0.25">
      <c r="A6" s="113" t="s">
        <v>0</v>
      </c>
      <c r="B6" s="60"/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9" customHeight="1" thickBot="1" x14ac:dyDescent="0.25">
      <c r="A7" s="114"/>
      <c r="B7" s="61" t="s">
        <v>58</v>
      </c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40">
        <v>1201</v>
      </c>
      <c r="B8" s="86">
        <v>1101</v>
      </c>
      <c r="C8" s="28" t="s">
        <v>67</v>
      </c>
      <c r="D8" s="57">
        <f>VLOOKUP($B8,Total!$B$4:$W$349,Total!D$1,FALSE)</f>
        <v>1338</v>
      </c>
      <c r="E8" s="57">
        <f>VLOOKUP($B8,Total!$B$4:$W$349,Total!E$1,FALSE)</f>
        <v>84376956</v>
      </c>
      <c r="F8" s="57">
        <f>VLOOKUP($B8,Total!$B$4:$W$349,Total!F$1,FALSE)</f>
        <v>1052</v>
      </c>
      <c r="G8" s="57">
        <f>VLOOKUP($B8,Total!$B$4:$W$349,Total!G$1,FALSE)</f>
        <v>35092616</v>
      </c>
      <c r="H8" s="57">
        <f>VLOOKUP($B8,Total!$B$4:$W$349,Total!H$1,FALSE)</f>
        <v>534</v>
      </c>
      <c r="I8" s="57">
        <f>VLOOKUP($B8,Total!$B$4:$W$349,Total!I$1,FALSE)</f>
        <v>33675108</v>
      </c>
      <c r="J8" s="57">
        <f>VLOOKUP($B8,Total!$B$4:$W$349,Total!J$1,FALSE)</f>
        <v>431</v>
      </c>
      <c r="K8" s="57">
        <f>VLOOKUP($B8,Total!$B$4:$W$349,Total!K$1,FALSE)</f>
        <v>14377298</v>
      </c>
      <c r="L8" s="57">
        <f>VLOOKUP($B8,Total!$B$4:$W$349,Total!L$1,FALSE)</f>
        <v>47</v>
      </c>
      <c r="M8" s="57">
        <f>VLOOKUP($B8,Total!$B$4:$W$349,Total!M$1,FALSE)</f>
        <v>2963914</v>
      </c>
      <c r="N8" s="57">
        <f>VLOOKUP($B8,Total!$B$4:$W$349,Total!N$1,FALSE)</f>
        <v>1</v>
      </c>
      <c r="O8" s="57">
        <f>VLOOKUP($B8,Total!$B$4:$W$349,Total!O$1,FALSE)</f>
        <v>33358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3403</v>
      </c>
      <c r="W8" s="57">
        <f>VLOOKUP($B8,Total!$B$4:$W$349,Total!W$1,FALSE)</f>
        <v>170519250</v>
      </c>
    </row>
    <row r="9" spans="1:23" s="43" customFormat="1" x14ac:dyDescent="0.2">
      <c r="A9" s="40">
        <v>1203</v>
      </c>
      <c r="B9" s="86">
        <v>1405</v>
      </c>
      <c r="C9" s="28" t="s">
        <v>68</v>
      </c>
      <c r="D9" s="57">
        <f>VLOOKUP($B9,Total!$B$4:$W$349,Total!D$1,FALSE)</f>
        <v>179</v>
      </c>
      <c r="E9" s="57">
        <f>VLOOKUP($B9,Total!$B$4:$W$349,Total!E$1,FALSE)</f>
        <v>11288098</v>
      </c>
      <c r="F9" s="57">
        <f>VLOOKUP($B9,Total!$B$4:$W$349,Total!F$1,FALSE)</f>
        <v>176</v>
      </c>
      <c r="G9" s="57">
        <f>VLOOKUP($B9,Total!$B$4:$W$349,Total!G$1,FALSE)</f>
        <v>5871008</v>
      </c>
      <c r="H9" s="57">
        <f>VLOOKUP($B9,Total!$B$4:$W$349,Total!H$1,FALSE)</f>
        <v>59</v>
      </c>
      <c r="I9" s="57">
        <f>VLOOKUP($B9,Total!$B$4:$W$349,Total!I$1,FALSE)</f>
        <v>3720658</v>
      </c>
      <c r="J9" s="57">
        <f>VLOOKUP($B9,Total!$B$4:$W$349,Total!J$1,FALSE)</f>
        <v>36</v>
      </c>
      <c r="K9" s="57">
        <f>VLOOKUP($B9,Total!$B$4:$W$349,Total!K$1,FALSE)</f>
        <v>1200888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26</v>
      </c>
      <c r="Q9" s="57">
        <f>VLOOKUP($B9,Total!$B$4:$W$349,Total!Q$1,FALSE)</f>
        <v>1639612</v>
      </c>
      <c r="R9" s="57">
        <f>VLOOKUP($B9,Total!$B$4:$W$349,Total!R$1,FALSE)</f>
        <v>1</v>
      </c>
      <c r="S9" s="57">
        <f>VLOOKUP($B9,Total!$B$4:$W$349,Total!S$1,FALSE)</f>
        <v>33358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477</v>
      </c>
      <c r="W9" s="57">
        <f>VLOOKUP($B9,Total!$B$4:$W$349,Total!W$1,FALSE)</f>
        <v>23753622</v>
      </c>
    </row>
    <row r="10" spans="1:23" s="43" customFormat="1" x14ac:dyDescent="0.2">
      <c r="A10" s="40">
        <v>1204</v>
      </c>
      <c r="B10" s="86">
        <v>1401</v>
      </c>
      <c r="C10" s="28" t="s">
        <v>69</v>
      </c>
      <c r="D10" s="57">
        <f>VLOOKUP($B10,Total!$B$4:$W$349,Total!D$1,FALSE)</f>
        <v>253</v>
      </c>
      <c r="E10" s="57">
        <f>VLOOKUP($B10,Total!$B$4:$W$349,Total!E$1,FALSE)</f>
        <v>15954686</v>
      </c>
      <c r="F10" s="57">
        <f>VLOOKUP($B10,Total!$B$4:$W$349,Total!F$1,FALSE)</f>
        <v>302</v>
      </c>
      <c r="G10" s="57">
        <f>VLOOKUP($B10,Total!$B$4:$W$349,Total!G$1,FALSE)</f>
        <v>10074116</v>
      </c>
      <c r="H10" s="57">
        <f>VLOOKUP($B10,Total!$B$4:$W$349,Total!H$1,FALSE)</f>
        <v>91</v>
      </c>
      <c r="I10" s="57">
        <f>VLOOKUP($B10,Total!$B$4:$W$349,Total!I$1,FALSE)</f>
        <v>5738642</v>
      </c>
      <c r="J10" s="57">
        <f>VLOOKUP($B10,Total!$B$4:$W$349,Total!J$1,FALSE)</f>
        <v>73</v>
      </c>
      <c r="K10" s="57">
        <f>VLOOKUP($B10,Total!$B$4:$W$349,Total!K$1,FALSE)</f>
        <v>2435134</v>
      </c>
      <c r="L10" s="57">
        <f>VLOOKUP($B10,Total!$B$4:$W$349,Total!L$1,FALSE)</f>
        <v>2</v>
      </c>
      <c r="M10" s="57">
        <f>VLOOKUP($B10,Total!$B$4:$W$349,Total!M$1,FALSE)</f>
        <v>126124</v>
      </c>
      <c r="N10" s="57">
        <f>VLOOKUP($B10,Total!$B$4:$W$349,Total!N$1,FALSE)</f>
        <v>1</v>
      </c>
      <c r="O10" s="57">
        <f>VLOOKUP($B10,Total!$B$4:$W$349,Total!O$1,FALSE)</f>
        <v>33358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1</v>
      </c>
      <c r="U10" s="57">
        <f>VLOOKUP($B10,Total!$B$4:$W$349,Total!U$1,FALSE)</f>
        <v>23704</v>
      </c>
      <c r="V10" s="57">
        <f>VLOOKUP($B10,Total!$B$4:$W$349,Total!V$1,FALSE)</f>
        <v>723</v>
      </c>
      <c r="W10" s="57">
        <f>VLOOKUP($B10,Total!$B$4:$W$349,Total!W$1,FALSE)</f>
        <v>34385764</v>
      </c>
    </row>
    <row r="11" spans="1:23" s="43" customFormat="1" x14ac:dyDescent="0.2">
      <c r="A11" s="40">
        <v>1206</v>
      </c>
      <c r="B11" s="86">
        <v>1404</v>
      </c>
      <c r="C11" s="28" t="s">
        <v>70</v>
      </c>
      <c r="D11" s="57">
        <f>VLOOKUP($B11,Total!$B$4:$W$349,Total!D$1,FALSE)</f>
        <v>59</v>
      </c>
      <c r="E11" s="57">
        <f>VLOOKUP($B11,Total!$B$4:$W$349,Total!E$1,FALSE)</f>
        <v>3720658</v>
      </c>
      <c r="F11" s="57">
        <f>VLOOKUP($B11,Total!$B$4:$W$349,Total!F$1,FALSE)</f>
        <v>92</v>
      </c>
      <c r="G11" s="57">
        <f>VLOOKUP($B11,Total!$B$4:$W$349,Total!G$1,FALSE)</f>
        <v>3068936</v>
      </c>
      <c r="H11" s="57">
        <f>VLOOKUP($B11,Total!$B$4:$W$349,Total!H$1,FALSE)</f>
        <v>29</v>
      </c>
      <c r="I11" s="57">
        <f>VLOOKUP($B11,Total!$B$4:$W$349,Total!I$1,FALSE)</f>
        <v>1828798</v>
      </c>
      <c r="J11" s="57">
        <f>VLOOKUP($B11,Total!$B$4:$W$349,Total!J$1,FALSE)</f>
        <v>17</v>
      </c>
      <c r="K11" s="57">
        <f>VLOOKUP($B11,Total!$B$4:$W$349,Total!K$1,FALSE)</f>
        <v>567086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6</v>
      </c>
      <c r="U11" s="57">
        <f>VLOOKUP($B11,Total!$B$4:$W$349,Total!U$1,FALSE)</f>
        <v>142224</v>
      </c>
      <c r="V11" s="57">
        <f>VLOOKUP($B11,Total!$B$4:$W$349,Total!V$1,FALSE)</f>
        <v>203</v>
      </c>
      <c r="W11" s="57">
        <f>VLOOKUP($B11,Total!$B$4:$W$349,Total!W$1,FALSE)</f>
        <v>9327702</v>
      </c>
    </row>
    <row r="12" spans="1:23" s="43" customFormat="1" x14ac:dyDescent="0.2">
      <c r="A12" s="40">
        <v>1208</v>
      </c>
      <c r="B12" s="86">
        <v>1402</v>
      </c>
      <c r="C12" s="28" t="s">
        <v>71</v>
      </c>
      <c r="D12" s="57">
        <f>VLOOKUP($B12,Total!$B$4:$W$349,Total!D$1,FALSE)</f>
        <v>18</v>
      </c>
      <c r="E12" s="57">
        <f>VLOOKUP($B12,Total!$B$4:$W$349,Total!E$1,FALSE)</f>
        <v>1135116</v>
      </c>
      <c r="F12" s="57">
        <f>VLOOKUP($B12,Total!$B$4:$W$349,Total!F$1,FALSE)</f>
        <v>36</v>
      </c>
      <c r="G12" s="57">
        <f>VLOOKUP($B12,Total!$B$4:$W$349,Total!G$1,FALSE)</f>
        <v>1200888</v>
      </c>
      <c r="H12" s="57">
        <f>VLOOKUP($B12,Total!$B$4:$W$349,Total!H$1,FALSE)</f>
        <v>11</v>
      </c>
      <c r="I12" s="57">
        <f>VLOOKUP($B12,Total!$B$4:$W$349,Total!I$1,FALSE)</f>
        <v>693682</v>
      </c>
      <c r="J12" s="57">
        <f>VLOOKUP($B12,Total!$B$4:$W$349,Total!J$1,FALSE)</f>
        <v>3</v>
      </c>
      <c r="K12" s="57">
        <f>VLOOKUP($B12,Total!$B$4:$W$349,Total!K$1,FALSE)</f>
        <v>100074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0</v>
      </c>
      <c r="Q12" s="57">
        <f>VLOOKUP($B12,Total!$B$4:$W$349,Total!Q$1,FALSE)</f>
        <v>0</v>
      </c>
      <c r="R12" s="57">
        <f>VLOOKUP($B12,Total!$B$4:$W$349,Total!R$1,FALSE)</f>
        <v>0</v>
      </c>
      <c r="S12" s="57">
        <f>VLOOKUP($B12,Total!$B$4:$W$349,Total!S$1,FALSE)</f>
        <v>0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68</v>
      </c>
      <c r="W12" s="57">
        <f>VLOOKUP($B12,Total!$B$4:$W$349,Total!W$1,FALSE)</f>
        <v>3129760</v>
      </c>
    </row>
    <row r="13" spans="1:23" s="43" customFormat="1" x14ac:dyDescent="0.2">
      <c r="A13" s="40">
        <v>1210</v>
      </c>
      <c r="B13" s="86">
        <v>1403</v>
      </c>
      <c r="C13" s="28" t="s">
        <v>72</v>
      </c>
      <c r="D13" s="57">
        <f>VLOOKUP($B13,Total!$B$4:$W$349,Total!D$1,FALSE)</f>
        <v>10</v>
      </c>
      <c r="E13" s="57">
        <f>VLOOKUP($B13,Total!$B$4:$W$349,Total!E$1,FALSE)</f>
        <v>630620</v>
      </c>
      <c r="F13" s="57">
        <f>VLOOKUP($B13,Total!$B$4:$W$349,Total!F$1,FALSE)</f>
        <v>31</v>
      </c>
      <c r="G13" s="57">
        <f>VLOOKUP($B13,Total!$B$4:$W$349,Total!G$1,FALSE)</f>
        <v>1034098</v>
      </c>
      <c r="H13" s="57">
        <f>VLOOKUP($B13,Total!$B$4:$W$349,Total!H$1,FALSE)</f>
        <v>0</v>
      </c>
      <c r="I13" s="57">
        <f>VLOOKUP($B13,Total!$B$4:$W$349,Total!I$1,FALSE)</f>
        <v>0</v>
      </c>
      <c r="J13" s="57">
        <f>VLOOKUP($B13,Total!$B$4:$W$349,Total!J$1,FALSE)</f>
        <v>0</v>
      </c>
      <c r="K13" s="57">
        <f>VLOOKUP($B13,Total!$B$4:$W$349,Total!K$1,FALSE)</f>
        <v>0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3</v>
      </c>
      <c r="Q13" s="57">
        <f>VLOOKUP($B13,Total!$B$4:$W$349,Total!Q$1,FALSE)</f>
        <v>189186</v>
      </c>
      <c r="R13" s="57">
        <f>VLOOKUP($B13,Total!$B$4:$W$349,Total!R$1,FALSE)</f>
        <v>1</v>
      </c>
      <c r="S13" s="57">
        <f>VLOOKUP($B13,Total!$B$4:$W$349,Total!S$1,FALSE)</f>
        <v>33358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45</v>
      </c>
      <c r="W13" s="57">
        <f>VLOOKUP($B13,Total!$B$4:$W$349,Total!W$1,FALSE)</f>
        <v>1887262</v>
      </c>
    </row>
    <row r="14" spans="1:23" s="43" customFormat="1" ht="13.5" thickBot="1" x14ac:dyDescent="0.25">
      <c r="A14" s="40">
        <v>1211</v>
      </c>
      <c r="B14" s="86">
        <v>1107</v>
      </c>
      <c r="C14" s="28" t="s">
        <v>73</v>
      </c>
      <c r="D14" s="57">
        <f>VLOOKUP($B14,Total!$B$4:$W$349,Total!D$1,FALSE)</f>
        <v>362</v>
      </c>
      <c r="E14" s="57">
        <f>VLOOKUP($B14,Total!$B$4:$W$349,Total!E$1,FALSE)</f>
        <v>22828444</v>
      </c>
      <c r="F14" s="57">
        <f>VLOOKUP($B14,Total!$B$4:$W$349,Total!F$1,FALSE)</f>
        <v>282</v>
      </c>
      <c r="G14" s="57">
        <f>VLOOKUP($B14,Total!$B$4:$W$349,Total!G$1,FALSE)</f>
        <v>9406956</v>
      </c>
      <c r="H14" s="57">
        <f>VLOOKUP($B14,Total!$B$4:$W$349,Total!H$1,FALSE)</f>
        <v>286</v>
      </c>
      <c r="I14" s="57">
        <f>VLOOKUP($B14,Total!$B$4:$W$349,Total!I$1,FALSE)</f>
        <v>18035732</v>
      </c>
      <c r="J14" s="57">
        <f>VLOOKUP($B14,Total!$B$4:$W$349,Total!J$1,FALSE)</f>
        <v>155</v>
      </c>
      <c r="K14" s="57">
        <f>VLOOKUP($B14,Total!$B$4:$W$349,Total!K$1,FALSE)</f>
        <v>5170490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0</v>
      </c>
      <c r="Q14" s="57">
        <f>VLOOKUP($B14,Total!$B$4:$W$349,Total!Q$1,FALSE)</f>
        <v>0</v>
      </c>
      <c r="R14" s="57">
        <f>VLOOKUP($B14,Total!$B$4:$W$349,Total!R$1,FALSE)</f>
        <v>0</v>
      </c>
      <c r="S14" s="57">
        <f>VLOOKUP($B14,Total!$B$4:$W$349,Total!S$1,FALSE)</f>
        <v>0</v>
      </c>
      <c r="T14" s="57">
        <f>VLOOKUP($B14,Total!$B$4:$W$349,Total!T$1,FALSE)</f>
        <v>1</v>
      </c>
      <c r="U14" s="57">
        <f>VLOOKUP($B14,Total!$B$4:$W$349,Total!U$1,FALSE)</f>
        <v>23704</v>
      </c>
      <c r="V14" s="57">
        <f>VLOOKUP($B14,Total!$B$4:$W$349,Total!V$1,FALSE)</f>
        <v>1086</v>
      </c>
      <c r="W14" s="57">
        <f>VLOOKUP($B14,Total!$B$4:$W$349,Total!W$1,FALSE)</f>
        <v>55465326</v>
      </c>
    </row>
    <row r="15" spans="1:23" s="43" customFormat="1" ht="13.5" thickBot="1" x14ac:dyDescent="0.25">
      <c r="A15" s="109" t="s">
        <v>9</v>
      </c>
      <c r="B15" s="110"/>
      <c r="C15" s="111"/>
      <c r="D15" s="4">
        <f t="shared" ref="D15:W15" si="0">SUM(D8:D14)</f>
        <v>2219</v>
      </c>
      <c r="E15" s="3">
        <f t="shared" si="0"/>
        <v>139934578</v>
      </c>
      <c r="F15" s="3">
        <f t="shared" si="0"/>
        <v>1971</v>
      </c>
      <c r="G15" s="3">
        <f t="shared" si="0"/>
        <v>65748618</v>
      </c>
      <c r="H15" s="3">
        <f t="shared" si="0"/>
        <v>1010</v>
      </c>
      <c r="I15" s="3">
        <f t="shared" si="0"/>
        <v>63692620</v>
      </c>
      <c r="J15" s="3">
        <f t="shared" si="0"/>
        <v>715</v>
      </c>
      <c r="K15" s="3">
        <f t="shared" si="0"/>
        <v>23850970</v>
      </c>
      <c r="L15" s="3">
        <f t="shared" si="0"/>
        <v>49</v>
      </c>
      <c r="M15" s="3">
        <f t="shared" si="0"/>
        <v>3090038</v>
      </c>
      <c r="N15" s="3">
        <f t="shared" si="0"/>
        <v>2</v>
      </c>
      <c r="O15" s="3">
        <f t="shared" si="0"/>
        <v>66716</v>
      </c>
      <c r="P15" s="3">
        <f t="shared" si="0"/>
        <v>29</v>
      </c>
      <c r="Q15" s="3">
        <f t="shared" si="0"/>
        <v>1828798</v>
      </c>
      <c r="R15" s="3">
        <f t="shared" si="0"/>
        <v>2</v>
      </c>
      <c r="S15" s="3">
        <f t="shared" si="0"/>
        <v>66716</v>
      </c>
      <c r="T15" s="26">
        <f t="shared" si="0"/>
        <v>8</v>
      </c>
      <c r="U15" s="26">
        <f t="shared" si="0"/>
        <v>189632</v>
      </c>
      <c r="V15" s="3">
        <f t="shared" si="0"/>
        <v>6005</v>
      </c>
      <c r="W15" s="24">
        <f t="shared" si="0"/>
        <v>298468686</v>
      </c>
    </row>
    <row r="17" spans="3:4" ht="15" x14ac:dyDescent="0.25">
      <c r="C17" s="42"/>
      <c r="D17" s="12"/>
    </row>
    <row r="18" spans="3:4" ht="15" x14ac:dyDescent="0.25">
      <c r="C18" s="42"/>
      <c r="D18" s="12"/>
    </row>
    <row r="19" spans="3:4" ht="15" x14ac:dyDescent="0.25">
      <c r="C19" s="42"/>
      <c r="D19" s="12"/>
    </row>
    <row r="20" spans="3:4" ht="15" x14ac:dyDescent="0.25">
      <c r="C20" s="42"/>
      <c r="D20" s="12"/>
    </row>
    <row r="21" spans="3:4" ht="15" x14ac:dyDescent="0.25">
      <c r="C21" s="42"/>
      <c r="D21" s="12"/>
    </row>
    <row r="22" spans="3:4" ht="15" x14ac:dyDescent="0.25">
      <c r="C22" s="42"/>
      <c r="D22" s="12"/>
    </row>
    <row r="23" spans="3:4" ht="15" x14ac:dyDescent="0.25">
      <c r="C23" s="42"/>
      <c r="D23" s="12"/>
    </row>
    <row r="24" spans="3:4" ht="15" x14ac:dyDescent="0.25">
      <c r="C24" s="42"/>
      <c r="D24" s="12"/>
    </row>
    <row r="25" spans="3:4" ht="15" x14ac:dyDescent="0.25">
      <c r="C25" s="42"/>
      <c r="D25" s="12"/>
    </row>
  </sheetData>
  <autoFilter ref="A7:W7"/>
  <mergeCells count="12">
    <mergeCell ref="A15:C15"/>
    <mergeCell ref="D6:G6"/>
    <mergeCell ref="H6:K6"/>
    <mergeCell ref="A1:W1"/>
    <mergeCell ref="A2:W2"/>
    <mergeCell ref="A4:W4"/>
    <mergeCell ref="L6:O6"/>
    <mergeCell ref="P6:S6"/>
    <mergeCell ref="T6:U6"/>
    <mergeCell ref="V6:W6"/>
    <mergeCell ref="A6:A7"/>
    <mergeCell ref="C6:C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8" orientation="landscape" r:id="rId1"/>
  <headerFooter alignWithMargins="0">
    <oddHeader xml:space="preserve">&amp;L&amp;"Arial,Negrita"&amp;8Unidad de Información Municipal
capturarrhh.sinim.gov.cl
www.sinim.gov.cl
Depto. Finanzas Municipales
SUBDERE&amp;"Arial,Normal"&amp;10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zoomScale="87" zoomScaleNormal="87" workbookViewId="0">
      <selection activeCell="E9" sqref="E9"/>
    </sheetView>
  </sheetViews>
  <sheetFormatPr baseColWidth="10" defaultRowHeight="12.75" x14ac:dyDescent="0.2"/>
  <cols>
    <col min="1" max="1" width="8" style="37" bestFit="1" customWidth="1"/>
    <col min="2" max="2" width="15.28515625" style="37" customWidth="1"/>
    <col min="3" max="3" width="21.140625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0" width="12.28515625" bestFit="1" customWidth="1"/>
    <col min="11" max="13" width="12.140625" bestFit="1" customWidth="1"/>
    <col min="14" max="14" width="12.28515625" bestFit="1" customWidth="1"/>
    <col min="15" max="17" width="12.140625" bestFit="1" customWidth="1"/>
    <col min="18" max="18" width="12.28515625" bestFit="1" customWidth="1"/>
    <col min="19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2.42578125" bestFit="1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7" t="s">
        <v>48</v>
      </c>
      <c r="B4" s="117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>
      <c r="D5" t="s">
        <v>31</v>
      </c>
    </row>
    <row r="6" spans="1:23" ht="15.75" customHeight="1" thickBot="1" x14ac:dyDescent="0.25">
      <c r="A6" s="113" t="s">
        <v>0</v>
      </c>
      <c r="B6" s="115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9.75" customHeight="1" thickBot="1" x14ac:dyDescent="0.25">
      <c r="A7" s="114"/>
      <c r="B7" s="118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2101</v>
      </c>
      <c r="B8" s="86">
        <v>2301</v>
      </c>
      <c r="C8" s="28" t="s">
        <v>76</v>
      </c>
      <c r="D8" s="57">
        <f>VLOOKUP($B8,Total!$B$4:$W$349,Total!D$1,FALSE)</f>
        <v>462</v>
      </c>
      <c r="E8" s="57">
        <f>VLOOKUP($B8,Total!$B$4:$W$349,Total!E$1,FALSE)</f>
        <v>29134644</v>
      </c>
      <c r="F8" s="57">
        <f>VLOOKUP($B8,Total!$B$4:$W$349,Total!F$1,FALSE)</f>
        <v>340</v>
      </c>
      <c r="G8" s="57">
        <f>VLOOKUP($B8,Total!$B$4:$W$349,Total!G$1,FALSE)</f>
        <v>11341720</v>
      </c>
      <c r="H8" s="57">
        <f>VLOOKUP($B8,Total!$B$4:$W$349,Total!H$1,FALSE)</f>
        <v>0</v>
      </c>
      <c r="I8" s="57">
        <f>VLOOKUP($B8,Total!$B$4:$W$349,Total!I$1,FALSE)</f>
        <v>0</v>
      </c>
      <c r="J8" s="57">
        <f>VLOOKUP($B8,Total!$B$4:$W$349,Total!J$1,FALSE)</f>
        <v>0</v>
      </c>
      <c r="K8" s="57">
        <f>VLOOKUP($B8,Total!$B$4:$W$349,Total!K$1,FALSE)</f>
        <v>0</v>
      </c>
      <c r="L8" s="57">
        <f>VLOOKUP($B8,Total!$B$4:$W$349,Total!L$1,FALSE)</f>
        <v>6</v>
      </c>
      <c r="M8" s="57">
        <f>VLOOKUP($B8,Total!$B$4:$W$349,Total!M$1,FALSE)</f>
        <v>378372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808</v>
      </c>
      <c r="W8" s="57">
        <f>VLOOKUP($B8,Total!$B$4:$W$349,Total!W$1,FALSE)</f>
        <v>40854736</v>
      </c>
    </row>
    <row r="9" spans="1:23" s="43" customFormat="1" x14ac:dyDescent="0.2">
      <c r="A9" s="40">
        <v>2103</v>
      </c>
      <c r="B9" s="86">
        <v>2302</v>
      </c>
      <c r="C9" s="28" t="s">
        <v>77</v>
      </c>
      <c r="D9" s="57">
        <f>VLOOKUP($B9,Total!$B$4:$W$349,Total!D$1,FALSE)</f>
        <v>135</v>
      </c>
      <c r="E9" s="57">
        <f>VLOOKUP($B9,Total!$B$4:$W$349,Total!E$1,FALSE)</f>
        <v>8513370</v>
      </c>
      <c r="F9" s="57">
        <f>VLOOKUP($B9,Total!$B$4:$W$349,Total!F$1,FALSE)</f>
        <v>78</v>
      </c>
      <c r="G9" s="57">
        <f>VLOOKUP($B9,Total!$B$4:$W$349,Total!G$1,FALSE)</f>
        <v>2601924</v>
      </c>
      <c r="H9" s="57">
        <f>VLOOKUP($B9,Total!$B$4:$W$349,Total!H$1,FALSE)</f>
        <v>24</v>
      </c>
      <c r="I9" s="57">
        <f>VLOOKUP($B9,Total!$B$4:$W$349,Total!I$1,FALSE)</f>
        <v>1513488</v>
      </c>
      <c r="J9" s="57">
        <f>VLOOKUP($B9,Total!$B$4:$W$349,Total!J$1,FALSE)</f>
        <v>7</v>
      </c>
      <c r="K9" s="57">
        <f>VLOOKUP($B9,Total!$B$4:$W$349,Total!K$1,FALSE)</f>
        <v>233506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0</v>
      </c>
      <c r="Q9" s="57">
        <f>VLOOKUP($B9,Total!$B$4:$W$349,Total!Q$1,FALSE)</f>
        <v>0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244</v>
      </c>
      <c r="W9" s="57">
        <f>VLOOKUP($B9,Total!$B$4:$W$349,Total!W$1,FALSE)</f>
        <v>12862288</v>
      </c>
    </row>
    <row r="10" spans="1:23" s="43" customFormat="1" x14ac:dyDescent="0.2">
      <c r="A10" s="40">
        <v>2201</v>
      </c>
      <c r="B10" s="86">
        <v>2101</v>
      </c>
      <c r="C10" s="28" t="s">
        <v>78</v>
      </c>
      <c r="D10" s="57">
        <f>VLOOKUP($B10,Total!$B$4:$W$349,Total!D$1,FALSE)</f>
        <v>2350</v>
      </c>
      <c r="E10" s="57">
        <f>VLOOKUP($B10,Total!$B$4:$W$349,Total!E$1,FALSE)</f>
        <v>148195700</v>
      </c>
      <c r="F10" s="57">
        <f>VLOOKUP($B10,Total!$B$4:$W$349,Total!F$1,FALSE)</f>
        <v>2779</v>
      </c>
      <c r="G10" s="57">
        <f>VLOOKUP($B10,Total!$B$4:$W$349,Total!G$1,FALSE)</f>
        <v>92701882</v>
      </c>
      <c r="H10" s="57">
        <f>VLOOKUP($B10,Total!$B$4:$W$349,Total!H$1,FALSE)</f>
        <v>368</v>
      </c>
      <c r="I10" s="57">
        <f>VLOOKUP($B10,Total!$B$4:$W$349,Total!I$1,FALSE)</f>
        <v>23206816</v>
      </c>
      <c r="J10" s="57">
        <f>VLOOKUP($B10,Total!$B$4:$W$349,Total!J$1,FALSE)</f>
        <v>497</v>
      </c>
      <c r="K10" s="57">
        <f>VLOOKUP($B10,Total!$B$4:$W$349,Total!K$1,FALSE)</f>
        <v>16578926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132</v>
      </c>
      <c r="Q10" s="57">
        <f>VLOOKUP($B10,Total!$B$4:$W$349,Total!Q$1,FALSE)</f>
        <v>8324184</v>
      </c>
      <c r="R10" s="57">
        <f>VLOOKUP($B10,Total!$B$4:$W$349,Total!R$1,FALSE)</f>
        <v>11</v>
      </c>
      <c r="S10" s="57">
        <f>VLOOKUP($B10,Total!$B$4:$W$349,Total!S$1,FALSE)</f>
        <v>366938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6137</v>
      </c>
      <c r="W10" s="57">
        <f>VLOOKUP($B10,Total!$B$4:$W$349,Total!W$1,FALSE)</f>
        <v>289374446</v>
      </c>
    </row>
    <row r="11" spans="1:23" s="43" customFormat="1" x14ac:dyDescent="0.2">
      <c r="A11" s="40">
        <v>2202</v>
      </c>
      <c r="B11" s="86">
        <v>2104</v>
      </c>
      <c r="C11" s="28" t="s">
        <v>79</v>
      </c>
      <c r="D11" s="57">
        <f>VLOOKUP($B11,Total!$B$4:$W$349,Total!D$1,FALSE)</f>
        <v>232</v>
      </c>
      <c r="E11" s="57">
        <f>VLOOKUP($B11,Total!$B$4:$W$349,Total!E$1,FALSE)</f>
        <v>14630384</v>
      </c>
      <c r="F11" s="57">
        <f>VLOOKUP($B11,Total!$B$4:$W$349,Total!F$1,FALSE)</f>
        <v>213</v>
      </c>
      <c r="G11" s="57">
        <f>VLOOKUP($B11,Total!$B$4:$W$349,Total!G$1,FALSE)</f>
        <v>7105254</v>
      </c>
      <c r="H11" s="57">
        <f>VLOOKUP($B11,Total!$B$4:$W$349,Total!H$1,FALSE)</f>
        <v>5</v>
      </c>
      <c r="I11" s="57">
        <f>VLOOKUP($B11,Total!$B$4:$W$349,Total!I$1,FALSE)</f>
        <v>315310</v>
      </c>
      <c r="J11" s="57">
        <f>VLOOKUP($B11,Total!$B$4:$W$349,Total!J$1,FALSE)</f>
        <v>2</v>
      </c>
      <c r="K11" s="57">
        <f>VLOOKUP($B11,Total!$B$4:$W$349,Total!K$1,FALSE)</f>
        <v>66716</v>
      </c>
      <c r="L11" s="57">
        <f>VLOOKUP($B11,Total!$B$4:$W$349,Total!L$1,FALSE)</f>
        <v>2</v>
      </c>
      <c r="M11" s="57">
        <f>VLOOKUP($B11,Total!$B$4:$W$349,Total!M$1,FALSE)</f>
        <v>126124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11</v>
      </c>
      <c r="Q11" s="57">
        <f>VLOOKUP($B11,Total!$B$4:$W$349,Total!Q$1,FALSE)</f>
        <v>693682</v>
      </c>
      <c r="R11" s="57">
        <f>VLOOKUP($B11,Total!$B$4:$W$349,Total!R$1,FALSE)</f>
        <v>2</v>
      </c>
      <c r="S11" s="57">
        <f>VLOOKUP($B11,Total!$B$4:$W$349,Total!S$1,FALSE)</f>
        <v>66716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467</v>
      </c>
      <c r="W11" s="57">
        <f>VLOOKUP($B11,Total!$B$4:$W$349,Total!W$1,FALSE)</f>
        <v>23004186</v>
      </c>
    </row>
    <row r="12" spans="1:23" s="43" customFormat="1" x14ac:dyDescent="0.2">
      <c r="A12" s="40">
        <v>2203</v>
      </c>
      <c r="B12" s="86">
        <v>2102</v>
      </c>
      <c r="C12" s="28" t="s">
        <v>80</v>
      </c>
      <c r="D12" s="57">
        <f>VLOOKUP($B12,Total!$B$4:$W$349,Total!D$1,FALSE)</f>
        <v>157</v>
      </c>
      <c r="E12" s="57">
        <f>VLOOKUP($B12,Total!$B$4:$W$349,Total!E$1,FALSE)</f>
        <v>9900734</v>
      </c>
      <c r="F12" s="57">
        <f>VLOOKUP($B12,Total!$B$4:$W$349,Total!F$1,FALSE)</f>
        <v>182</v>
      </c>
      <c r="G12" s="57">
        <f>VLOOKUP($B12,Total!$B$4:$W$349,Total!G$1,FALSE)</f>
        <v>6071156</v>
      </c>
      <c r="H12" s="57">
        <f>VLOOKUP($B12,Total!$B$4:$W$349,Total!H$1,FALSE)</f>
        <v>0</v>
      </c>
      <c r="I12" s="57">
        <f>VLOOKUP($B12,Total!$B$4:$W$349,Total!I$1,FALSE)</f>
        <v>0</v>
      </c>
      <c r="J12" s="57">
        <f>VLOOKUP($B12,Total!$B$4:$W$349,Total!J$1,FALSE)</f>
        <v>0</v>
      </c>
      <c r="K12" s="57">
        <f>VLOOKUP($B12,Total!$B$4:$W$349,Total!K$1,FALSE)</f>
        <v>0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30</v>
      </c>
      <c r="Q12" s="57">
        <f>VLOOKUP($B12,Total!$B$4:$W$349,Total!Q$1,FALSE)</f>
        <v>1891860</v>
      </c>
      <c r="R12" s="57">
        <f>VLOOKUP($B12,Total!$B$4:$W$349,Total!R$1,FALSE)</f>
        <v>10</v>
      </c>
      <c r="S12" s="57">
        <f>VLOOKUP($B12,Total!$B$4:$W$349,Total!S$1,FALSE)</f>
        <v>333580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379</v>
      </c>
      <c r="W12" s="57">
        <f>VLOOKUP($B12,Total!$B$4:$W$349,Total!W$1,FALSE)</f>
        <v>18197330</v>
      </c>
    </row>
    <row r="13" spans="1:23" s="43" customFormat="1" x14ac:dyDescent="0.2">
      <c r="A13" s="40">
        <v>2206</v>
      </c>
      <c r="B13" s="86">
        <v>2103</v>
      </c>
      <c r="C13" s="28" t="s">
        <v>81</v>
      </c>
      <c r="D13" s="57">
        <f>VLOOKUP($B13,Total!$B$4:$W$349,Total!D$1,FALSE)</f>
        <v>36</v>
      </c>
      <c r="E13" s="57">
        <f>VLOOKUP($B13,Total!$B$4:$W$349,Total!E$1,FALSE)</f>
        <v>2270232</v>
      </c>
      <c r="F13" s="57">
        <f>VLOOKUP($B13,Total!$B$4:$W$349,Total!F$1,FALSE)</f>
        <v>54</v>
      </c>
      <c r="G13" s="57">
        <f>VLOOKUP($B13,Total!$B$4:$W$349,Total!G$1,FALSE)</f>
        <v>1801332</v>
      </c>
      <c r="H13" s="57">
        <f>VLOOKUP($B13,Total!$B$4:$W$349,Total!H$1,FALSE)</f>
        <v>18</v>
      </c>
      <c r="I13" s="57">
        <f>VLOOKUP($B13,Total!$B$4:$W$349,Total!I$1,FALSE)</f>
        <v>1135116</v>
      </c>
      <c r="J13" s="57">
        <f>VLOOKUP($B13,Total!$B$4:$W$349,Total!J$1,FALSE)</f>
        <v>19</v>
      </c>
      <c r="K13" s="57">
        <f>VLOOKUP($B13,Total!$B$4:$W$349,Total!K$1,FALSE)</f>
        <v>633802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0</v>
      </c>
      <c r="Q13" s="57">
        <f>VLOOKUP($B13,Total!$B$4:$W$349,Total!Q$1,FALSE)</f>
        <v>0</v>
      </c>
      <c r="R13" s="57">
        <f>VLOOKUP($B13,Total!$B$4:$W$349,Total!R$1,FALSE)</f>
        <v>0</v>
      </c>
      <c r="S13" s="57">
        <f>VLOOKUP($B13,Total!$B$4:$W$349,Total!S$1,FALSE)</f>
        <v>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127</v>
      </c>
      <c r="W13" s="57">
        <f>VLOOKUP($B13,Total!$B$4:$W$349,Total!W$1,FALSE)</f>
        <v>5840482</v>
      </c>
    </row>
    <row r="14" spans="1:23" s="43" customFormat="1" x14ac:dyDescent="0.2">
      <c r="A14" s="40">
        <v>2301</v>
      </c>
      <c r="B14" s="86">
        <v>2201</v>
      </c>
      <c r="C14" s="28" t="s">
        <v>82</v>
      </c>
      <c r="D14" s="57">
        <f>VLOOKUP($B14,Total!$B$4:$W$349,Total!D$1,FALSE)</f>
        <v>1750</v>
      </c>
      <c r="E14" s="57">
        <f>VLOOKUP($B14,Total!$B$4:$W$349,Total!E$1,FALSE)</f>
        <v>110358500</v>
      </c>
      <c r="F14" s="57">
        <f>VLOOKUP($B14,Total!$B$4:$W$349,Total!F$1,FALSE)</f>
        <v>262</v>
      </c>
      <c r="G14" s="57">
        <f>VLOOKUP($B14,Total!$B$4:$W$349,Total!G$1,FALSE)</f>
        <v>8739796</v>
      </c>
      <c r="H14" s="57">
        <f>VLOOKUP($B14,Total!$B$4:$W$349,Total!H$1,FALSE)</f>
        <v>576</v>
      </c>
      <c r="I14" s="57">
        <f>VLOOKUP($B14,Total!$B$4:$W$349,Total!I$1,FALSE)</f>
        <v>36323712</v>
      </c>
      <c r="J14" s="57">
        <f>VLOOKUP($B14,Total!$B$4:$W$349,Total!J$1,FALSE)</f>
        <v>32</v>
      </c>
      <c r="K14" s="57">
        <f>VLOOKUP($B14,Total!$B$4:$W$349,Total!K$1,FALSE)</f>
        <v>1067456</v>
      </c>
      <c r="L14" s="57">
        <f>VLOOKUP($B14,Total!$B$4:$W$349,Total!L$1,FALSE)</f>
        <v>6</v>
      </c>
      <c r="M14" s="57">
        <f>VLOOKUP($B14,Total!$B$4:$W$349,Total!M$1,FALSE)</f>
        <v>378372</v>
      </c>
      <c r="N14" s="57">
        <f>VLOOKUP($B14,Total!$B$4:$W$349,Total!N$1,FALSE)</f>
        <v>2</v>
      </c>
      <c r="O14" s="57">
        <f>VLOOKUP($B14,Total!$B$4:$W$349,Total!O$1,FALSE)</f>
        <v>66716</v>
      </c>
      <c r="P14" s="57">
        <f>VLOOKUP($B14,Total!$B$4:$W$349,Total!P$1,FALSE)</f>
        <v>97</v>
      </c>
      <c r="Q14" s="57">
        <f>VLOOKUP($B14,Total!$B$4:$W$349,Total!Q$1,FALSE)</f>
        <v>6117014</v>
      </c>
      <c r="R14" s="57">
        <f>VLOOKUP($B14,Total!$B$4:$W$349,Total!R$1,FALSE)</f>
        <v>33</v>
      </c>
      <c r="S14" s="57">
        <f>VLOOKUP($B14,Total!$B$4:$W$349,Total!S$1,FALSE)</f>
        <v>1100814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2758</v>
      </c>
      <c r="W14" s="57">
        <f>VLOOKUP($B14,Total!$B$4:$W$349,Total!W$1,FALSE)</f>
        <v>164152380</v>
      </c>
    </row>
    <row r="15" spans="1:23" s="43" customFormat="1" x14ac:dyDescent="0.2">
      <c r="A15" s="40">
        <v>2302</v>
      </c>
      <c r="B15" s="86">
        <v>2202</v>
      </c>
      <c r="C15" s="28" t="s">
        <v>83</v>
      </c>
      <c r="D15" s="57">
        <f>VLOOKUP($B15,Total!$B$4:$W$349,Total!D$1,FALSE)</f>
        <v>0</v>
      </c>
      <c r="E15" s="57">
        <f>VLOOKUP($B15,Total!$B$4:$W$349,Total!E$1,FALSE)</f>
        <v>0</v>
      </c>
      <c r="F15" s="57">
        <f>VLOOKUP($B15,Total!$B$4:$W$349,Total!F$1,FALSE)</f>
        <v>0</v>
      </c>
      <c r="G15" s="57">
        <f>VLOOKUP($B15,Total!$B$4:$W$349,Total!G$1,FALSE)</f>
        <v>0</v>
      </c>
      <c r="H15" s="57">
        <f>VLOOKUP($B15,Total!$B$4:$W$349,Total!H$1,FALSE)</f>
        <v>0</v>
      </c>
      <c r="I15" s="57">
        <f>VLOOKUP($B15,Total!$B$4:$W$349,Total!I$1,FALSE)</f>
        <v>0</v>
      </c>
      <c r="J15" s="57">
        <f>VLOOKUP($B15,Total!$B$4:$W$349,Total!J$1,FALSE)</f>
        <v>0</v>
      </c>
      <c r="K15" s="57">
        <f>VLOOKUP($B15,Total!$B$4:$W$349,Total!K$1,FALSE)</f>
        <v>0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0</v>
      </c>
      <c r="Q15" s="57">
        <f>VLOOKUP($B15,Total!$B$4:$W$349,Total!Q$1,FALSE)</f>
        <v>0</v>
      </c>
      <c r="R15" s="57">
        <f>VLOOKUP($B15,Total!$B$4:$W$349,Total!R$1,FALSE)</f>
        <v>0</v>
      </c>
      <c r="S15" s="57">
        <f>VLOOKUP($B15,Total!$B$4:$W$349,Total!S$1,FALSE)</f>
        <v>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0</v>
      </c>
      <c r="W15" s="57">
        <f>VLOOKUP($B15,Total!$B$4:$W$349,Total!W$1,FALSE)</f>
        <v>0</v>
      </c>
    </row>
    <row r="16" spans="1:23" s="43" customFormat="1" ht="18" customHeight="1" thickBot="1" x14ac:dyDescent="0.25">
      <c r="A16" s="41">
        <v>2303</v>
      </c>
      <c r="B16" s="86">
        <v>2203</v>
      </c>
      <c r="C16" s="28" t="s">
        <v>84</v>
      </c>
      <c r="D16" s="57">
        <f>VLOOKUP($B16,Total!$B$4:$W$349,Total!D$1,FALSE)</f>
        <v>0</v>
      </c>
      <c r="E16" s="57">
        <f>VLOOKUP($B16,Total!$B$4:$W$349,Total!E$1,FALSE)</f>
        <v>0</v>
      </c>
      <c r="F16" s="57">
        <f>VLOOKUP($B16,Total!$B$4:$W$349,Total!F$1,FALSE)</f>
        <v>0</v>
      </c>
      <c r="G16" s="57">
        <f>VLOOKUP($B16,Total!$B$4:$W$349,Total!G$1,FALSE)</f>
        <v>0</v>
      </c>
      <c r="H16" s="57">
        <f>VLOOKUP($B16,Total!$B$4:$W$349,Total!H$1,FALSE)</f>
        <v>0</v>
      </c>
      <c r="I16" s="57">
        <f>VLOOKUP($B16,Total!$B$4:$W$349,Total!I$1,FALSE)</f>
        <v>0</v>
      </c>
      <c r="J16" s="57">
        <f>VLOOKUP($B16,Total!$B$4:$W$349,Total!J$1,FALSE)</f>
        <v>0</v>
      </c>
      <c r="K16" s="57">
        <f>VLOOKUP($B16,Total!$B$4:$W$349,Total!K$1,FALSE)</f>
        <v>0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0</v>
      </c>
      <c r="Q16" s="57">
        <f>VLOOKUP($B16,Total!$B$4:$W$349,Total!Q$1,FALSE)</f>
        <v>0</v>
      </c>
      <c r="R16" s="57">
        <f>VLOOKUP($B16,Total!$B$4:$W$349,Total!R$1,FALSE)</f>
        <v>0</v>
      </c>
      <c r="S16" s="57">
        <f>VLOOKUP($B16,Total!$B$4:$W$349,Total!S$1,FALSE)</f>
        <v>0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0</v>
      </c>
      <c r="W16" s="57">
        <f>VLOOKUP($B16,Total!$B$4:$W$349,Total!W$1,FALSE)</f>
        <v>0</v>
      </c>
    </row>
    <row r="17" spans="1:23" s="43" customFormat="1" ht="13.5" thickBot="1" x14ac:dyDescent="0.25">
      <c r="A17" s="109" t="s">
        <v>9</v>
      </c>
      <c r="B17" s="110"/>
      <c r="C17" s="111"/>
      <c r="D17" s="4">
        <f>SUM(D8:D16)</f>
        <v>5122</v>
      </c>
      <c r="E17" s="3">
        <f t="shared" ref="E17:W17" si="0">SUM(E8:E16)</f>
        <v>323003564</v>
      </c>
      <c r="F17" s="3">
        <f t="shared" si="0"/>
        <v>3908</v>
      </c>
      <c r="G17" s="3">
        <f t="shared" si="0"/>
        <v>130363064</v>
      </c>
      <c r="H17" s="3">
        <f t="shared" si="0"/>
        <v>991</v>
      </c>
      <c r="I17" s="3">
        <f t="shared" si="0"/>
        <v>62494442</v>
      </c>
      <c r="J17" s="3">
        <f t="shared" si="0"/>
        <v>557</v>
      </c>
      <c r="K17" s="3">
        <f t="shared" si="0"/>
        <v>18580406</v>
      </c>
      <c r="L17" s="3">
        <f>SUM(L8:L16)</f>
        <v>14</v>
      </c>
      <c r="M17" s="3">
        <f>SUM(M8:M16)</f>
        <v>882868</v>
      </c>
      <c r="N17" s="3">
        <f>SUM(N8:N16)</f>
        <v>2</v>
      </c>
      <c r="O17" s="3">
        <f>SUM(O8:O16)</f>
        <v>66716</v>
      </c>
      <c r="P17" s="3">
        <f t="shared" si="0"/>
        <v>270</v>
      </c>
      <c r="Q17" s="3">
        <f t="shared" si="0"/>
        <v>17026740</v>
      </c>
      <c r="R17" s="3">
        <f t="shared" si="0"/>
        <v>56</v>
      </c>
      <c r="S17" s="3">
        <f t="shared" si="0"/>
        <v>1868048</v>
      </c>
      <c r="T17" s="26">
        <f t="shared" si="0"/>
        <v>0</v>
      </c>
      <c r="U17" s="26">
        <f t="shared" si="0"/>
        <v>0</v>
      </c>
      <c r="V17" s="3">
        <f t="shared" si="0"/>
        <v>10920</v>
      </c>
      <c r="W17" s="24">
        <f t="shared" si="0"/>
        <v>554285848</v>
      </c>
    </row>
    <row r="18" spans="1:23" x14ac:dyDescent="0.2">
      <c r="U18" s="1"/>
    </row>
    <row r="19" spans="1:23" ht="15" x14ac:dyDescent="0.25">
      <c r="C19" s="42"/>
      <c r="D19" s="13"/>
    </row>
    <row r="20" spans="1:23" ht="15" x14ac:dyDescent="0.25">
      <c r="C20" s="42"/>
      <c r="D20" s="13"/>
    </row>
    <row r="21" spans="1:23" ht="15" x14ac:dyDescent="0.25">
      <c r="C21" s="42"/>
      <c r="D21" s="13"/>
    </row>
    <row r="22" spans="1:23" ht="15" x14ac:dyDescent="0.25">
      <c r="C22" s="42"/>
      <c r="D22" s="13"/>
    </row>
    <row r="23" spans="1:23" ht="15" x14ac:dyDescent="0.25">
      <c r="C23" s="42"/>
      <c r="D23" s="13"/>
    </row>
    <row r="24" spans="1:23" ht="15" x14ac:dyDescent="0.25">
      <c r="C24" s="42"/>
      <c r="D24" s="13"/>
    </row>
    <row r="25" spans="1:23" ht="15" x14ac:dyDescent="0.25">
      <c r="C25" s="42"/>
      <c r="D25" s="13"/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zoomScale="82" zoomScaleNormal="82" workbookViewId="0">
      <selection activeCell="D6" sqref="D6:W7"/>
    </sheetView>
  </sheetViews>
  <sheetFormatPr baseColWidth="10" defaultRowHeight="12.75" x14ac:dyDescent="0.2"/>
  <cols>
    <col min="1" max="1" width="8" style="37" bestFit="1" customWidth="1"/>
    <col min="2" max="2" width="14.42578125" style="37" customWidth="1"/>
    <col min="3" max="3" width="22" style="37" customWidth="1"/>
    <col min="4" max="4" width="12.140625" bestFit="1" customWidth="1"/>
    <col min="5" max="5" width="14.140625" bestFit="1" customWidth="1"/>
    <col min="6" max="6" width="13.85546875" bestFit="1" customWidth="1"/>
    <col min="7" max="7" width="14.140625" bestFit="1" customWidth="1"/>
    <col min="8" max="8" width="12.140625" bestFit="1" customWidth="1"/>
    <col min="9" max="9" width="14.140625" bestFit="1" customWidth="1"/>
    <col min="10" max="12" width="12.140625" bestFit="1" customWidth="1"/>
    <col min="13" max="13" width="14.140625" bestFit="1" customWidth="1"/>
    <col min="14" max="19" width="12.140625" bestFit="1" customWidth="1"/>
    <col min="20" max="20" width="12.5703125" customWidth="1"/>
    <col min="21" max="21" width="12.140625" bestFit="1" customWidth="1"/>
    <col min="22" max="22" width="11.42578125" bestFit="1" customWidth="1"/>
    <col min="23" max="23" width="13.5703125" bestFit="1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49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5.75" customHeight="1" thickBot="1" x14ac:dyDescent="0.25">
      <c r="A6" s="119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105.75" customHeight="1" thickBot="1" x14ac:dyDescent="0.25">
      <c r="A7" s="120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48">
        <v>3101</v>
      </c>
      <c r="B8" s="86">
        <v>3201</v>
      </c>
      <c r="C8" s="28" t="s">
        <v>85</v>
      </c>
      <c r="D8" s="57">
        <f>VLOOKUP($B8,Total!$B$4:$W$349,Total!D$1,FALSE)</f>
        <v>0</v>
      </c>
      <c r="E8" s="57">
        <f>VLOOKUP($B8,Total!$B$4:$W$349,Total!E$1,FALSE)</f>
        <v>0</v>
      </c>
      <c r="F8" s="57">
        <f>VLOOKUP($B8,Total!$B$4:$W$349,Total!F$1,FALSE)</f>
        <v>0</v>
      </c>
      <c r="G8" s="57">
        <f>VLOOKUP($B8,Total!$B$4:$W$349,Total!G$1,FALSE)</f>
        <v>0</v>
      </c>
      <c r="H8" s="57">
        <f>VLOOKUP($B8,Total!$B$4:$W$349,Total!H$1,FALSE)</f>
        <v>34</v>
      </c>
      <c r="I8" s="57">
        <f>VLOOKUP($B8,Total!$B$4:$W$349,Total!I$1,FALSE)</f>
        <v>2144108</v>
      </c>
      <c r="J8" s="57">
        <f>VLOOKUP($B8,Total!$B$4:$W$349,Total!J$1,FALSE)</f>
        <v>31</v>
      </c>
      <c r="K8" s="57">
        <f>VLOOKUP($B8,Total!$B$4:$W$349,Total!K$1,FALSE)</f>
        <v>1034098</v>
      </c>
      <c r="L8" s="57">
        <f>VLOOKUP($B8,Total!$B$4:$W$349,Total!L$1,FALSE)</f>
        <v>0</v>
      </c>
      <c r="M8" s="57">
        <f>VLOOKUP($B8,Total!$B$4:$W$349,Total!M$1,FALSE)</f>
        <v>0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65</v>
      </c>
      <c r="W8" s="57">
        <f>VLOOKUP($B8,Total!$B$4:$W$349,Total!W$1,FALSE)</f>
        <v>3178206</v>
      </c>
    </row>
    <row r="9" spans="1:23" s="43" customFormat="1" x14ac:dyDescent="0.2">
      <c r="A9" s="49">
        <v>3102</v>
      </c>
      <c r="B9" s="86">
        <v>3202</v>
      </c>
      <c r="C9" s="28" t="s">
        <v>86</v>
      </c>
      <c r="D9" s="57">
        <f>VLOOKUP($B9,Total!$B$4:$W$349,Total!D$1,FALSE)</f>
        <v>0</v>
      </c>
      <c r="E9" s="57">
        <f>VLOOKUP($B9,Total!$B$4:$W$349,Total!E$1,FALSE)</f>
        <v>0</v>
      </c>
      <c r="F9" s="57">
        <f>VLOOKUP($B9,Total!$B$4:$W$349,Total!F$1,FALSE)</f>
        <v>0</v>
      </c>
      <c r="G9" s="57">
        <f>VLOOKUP($B9,Total!$B$4:$W$349,Total!G$1,FALSE)</f>
        <v>0</v>
      </c>
      <c r="H9" s="57">
        <f>VLOOKUP($B9,Total!$B$4:$W$349,Total!H$1,FALSE)</f>
        <v>39</v>
      </c>
      <c r="I9" s="57">
        <f>VLOOKUP($B9,Total!$B$4:$W$349,Total!I$1,FALSE)</f>
        <v>2459418</v>
      </c>
      <c r="J9" s="57">
        <f>VLOOKUP($B9,Total!$B$4:$W$349,Total!J$1,FALSE)</f>
        <v>27</v>
      </c>
      <c r="K9" s="57">
        <f>VLOOKUP($B9,Total!$B$4:$W$349,Total!K$1,FALSE)</f>
        <v>900666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0</v>
      </c>
      <c r="Q9" s="57">
        <f>VLOOKUP($B9,Total!$B$4:$W$349,Total!Q$1,FALSE)</f>
        <v>0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66</v>
      </c>
      <c r="W9" s="57">
        <f>VLOOKUP($B9,Total!$B$4:$W$349,Total!W$1,FALSE)</f>
        <v>3360084</v>
      </c>
    </row>
    <row r="10" spans="1:23" s="43" customFormat="1" x14ac:dyDescent="0.2">
      <c r="A10" s="49">
        <v>3201</v>
      </c>
      <c r="B10" s="86">
        <v>3101</v>
      </c>
      <c r="C10" s="28" t="s">
        <v>87</v>
      </c>
      <c r="D10" s="57">
        <f>VLOOKUP($B10,Total!$B$4:$W$349,Total!D$1,FALSE)</f>
        <v>0</v>
      </c>
      <c r="E10" s="57">
        <f>VLOOKUP($B10,Total!$B$4:$W$349,Total!E$1,FALSE)</f>
        <v>0</v>
      </c>
      <c r="F10" s="57">
        <f>VLOOKUP($B10,Total!$B$4:$W$349,Total!F$1,FALSE)</f>
        <v>0</v>
      </c>
      <c r="G10" s="57">
        <f>VLOOKUP($B10,Total!$B$4:$W$349,Total!G$1,FALSE)</f>
        <v>0</v>
      </c>
      <c r="H10" s="57">
        <f>VLOOKUP($B10,Total!$B$4:$W$349,Total!H$1,FALSE)</f>
        <v>321</v>
      </c>
      <c r="I10" s="57">
        <f>VLOOKUP($B10,Total!$B$4:$W$349,Total!I$1,FALSE)</f>
        <v>20242902</v>
      </c>
      <c r="J10" s="57">
        <f>VLOOKUP($B10,Total!$B$4:$W$349,Total!J$1,FALSE)</f>
        <v>275</v>
      </c>
      <c r="K10" s="57">
        <f>VLOOKUP($B10,Total!$B$4:$W$349,Total!K$1,FALSE)</f>
        <v>9173450</v>
      </c>
      <c r="L10" s="57">
        <f>VLOOKUP($B10,Total!$B$4:$W$349,Total!L$1,FALSE)</f>
        <v>16</v>
      </c>
      <c r="M10" s="57">
        <f>VLOOKUP($B10,Total!$B$4:$W$349,Total!M$1,FALSE)</f>
        <v>1008992</v>
      </c>
      <c r="N10" s="57">
        <f>VLOOKUP($B10,Total!$B$4:$W$349,Total!N$1,FALSE)</f>
        <v>1</v>
      </c>
      <c r="O10" s="57">
        <f>VLOOKUP($B10,Total!$B$4:$W$349,Total!O$1,FALSE)</f>
        <v>33358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613</v>
      </c>
      <c r="W10" s="57">
        <f>VLOOKUP($B10,Total!$B$4:$W$349,Total!W$1,FALSE)</f>
        <v>30458702</v>
      </c>
    </row>
    <row r="11" spans="1:23" s="43" customFormat="1" x14ac:dyDescent="0.2">
      <c r="A11" s="49">
        <v>3202</v>
      </c>
      <c r="B11" s="86">
        <v>3102</v>
      </c>
      <c r="C11" s="28" t="s">
        <v>88</v>
      </c>
      <c r="D11" s="57">
        <f>VLOOKUP($B11,Total!$B$4:$W$349,Total!D$1,FALSE)</f>
        <v>0</v>
      </c>
      <c r="E11" s="57">
        <f>VLOOKUP($B11,Total!$B$4:$W$349,Total!E$1,FALSE)</f>
        <v>0</v>
      </c>
      <c r="F11" s="57">
        <f>VLOOKUP($B11,Total!$B$4:$W$349,Total!F$1,FALSE)</f>
        <v>0</v>
      </c>
      <c r="G11" s="57">
        <f>VLOOKUP($B11,Total!$B$4:$W$349,Total!G$1,FALSE)</f>
        <v>0</v>
      </c>
      <c r="H11" s="57">
        <f>VLOOKUP($B11,Total!$B$4:$W$349,Total!H$1,FALSE)</f>
        <v>100</v>
      </c>
      <c r="I11" s="57">
        <f>VLOOKUP($B11,Total!$B$4:$W$349,Total!I$1,FALSE)</f>
        <v>6306200</v>
      </c>
      <c r="J11" s="57">
        <f>VLOOKUP($B11,Total!$B$4:$W$349,Total!J$1,FALSE)</f>
        <v>58</v>
      </c>
      <c r="K11" s="57">
        <f>VLOOKUP($B11,Total!$B$4:$W$349,Total!K$1,FALSE)</f>
        <v>1934764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158</v>
      </c>
      <c r="W11" s="57">
        <f>VLOOKUP($B11,Total!$B$4:$W$349,Total!W$1,FALSE)</f>
        <v>8240964</v>
      </c>
    </row>
    <row r="12" spans="1:23" s="43" customFormat="1" x14ac:dyDescent="0.2">
      <c r="A12" s="49">
        <v>3203</v>
      </c>
      <c r="B12" s="86">
        <v>3103</v>
      </c>
      <c r="C12" s="28" t="s">
        <v>89</v>
      </c>
      <c r="D12" s="57">
        <f>VLOOKUP($B12,Total!$B$4:$W$349,Total!D$1,FALSE)</f>
        <v>0</v>
      </c>
      <c r="E12" s="57">
        <f>VLOOKUP($B12,Total!$B$4:$W$349,Total!E$1,FALSE)</f>
        <v>0</v>
      </c>
      <c r="F12" s="57">
        <f>VLOOKUP($B12,Total!$B$4:$W$349,Total!F$1,FALSE)</f>
        <v>0</v>
      </c>
      <c r="G12" s="57">
        <f>VLOOKUP($B12,Total!$B$4:$W$349,Total!G$1,FALSE)</f>
        <v>0</v>
      </c>
      <c r="H12" s="57">
        <f>VLOOKUP($B12,Total!$B$4:$W$349,Total!H$1,FALSE)</f>
        <v>87</v>
      </c>
      <c r="I12" s="57">
        <f>VLOOKUP($B12,Total!$B$4:$W$349,Total!I$1,FALSE)</f>
        <v>5486394</v>
      </c>
      <c r="J12" s="57">
        <f>VLOOKUP($B12,Total!$B$4:$W$349,Total!J$1,FALSE)</f>
        <v>60</v>
      </c>
      <c r="K12" s="57">
        <f>VLOOKUP($B12,Total!$B$4:$W$349,Total!K$1,FALSE)</f>
        <v>2001480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0</v>
      </c>
      <c r="Q12" s="57">
        <f>VLOOKUP($B12,Total!$B$4:$W$349,Total!Q$1,FALSE)</f>
        <v>0</v>
      </c>
      <c r="R12" s="57">
        <f>VLOOKUP($B12,Total!$B$4:$W$349,Total!R$1,FALSE)</f>
        <v>0</v>
      </c>
      <c r="S12" s="57">
        <f>VLOOKUP($B12,Total!$B$4:$W$349,Total!S$1,FALSE)</f>
        <v>0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147</v>
      </c>
      <c r="W12" s="57">
        <f>VLOOKUP($B12,Total!$B$4:$W$349,Total!W$1,FALSE)</f>
        <v>7487874</v>
      </c>
    </row>
    <row r="13" spans="1:23" s="43" customFormat="1" x14ac:dyDescent="0.2">
      <c r="A13" s="49">
        <v>3301</v>
      </c>
      <c r="B13" s="86">
        <v>3301</v>
      </c>
      <c r="C13" s="28" t="s">
        <v>90</v>
      </c>
      <c r="D13" s="57">
        <f>VLOOKUP($B13,Total!$B$4:$W$349,Total!D$1,FALSE)</f>
        <v>0</v>
      </c>
      <c r="E13" s="57">
        <f>VLOOKUP($B13,Total!$B$4:$W$349,Total!E$1,FALSE)</f>
        <v>0</v>
      </c>
      <c r="F13" s="57">
        <f>VLOOKUP($B13,Total!$B$4:$W$349,Total!F$1,FALSE)</f>
        <v>0</v>
      </c>
      <c r="G13" s="57">
        <f>VLOOKUP($B13,Total!$B$4:$W$349,Total!G$1,FALSE)</f>
        <v>0</v>
      </c>
      <c r="H13" s="57">
        <f>VLOOKUP($B13,Total!$B$4:$W$349,Total!H$1,FALSE)</f>
        <v>191</v>
      </c>
      <c r="I13" s="57">
        <f>VLOOKUP($B13,Total!$B$4:$W$349,Total!I$1,FALSE)</f>
        <v>12044842</v>
      </c>
      <c r="J13" s="57">
        <f>VLOOKUP($B13,Total!$B$4:$W$349,Total!J$1,FALSE)</f>
        <v>128</v>
      </c>
      <c r="K13" s="57">
        <f>VLOOKUP($B13,Total!$B$4:$W$349,Total!K$1,FALSE)</f>
        <v>4269824</v>
      </c>
      <c r="L13" s="57">
        <f>VLOOKUP($B13,Total!$B$4:$W$349,Total!L$1,FALSE)</f>
        <v>5</v>
      </c>
      <c r="M13" s="57">
        <f>VLOOKUP($B13,Total!$B$4:$W$349,Total!M$1,FALSE)</f>
        <v>315310</v>
      </c>
      <c r="N13" s="57">
        <f>VLOOKUP($B13,Total!$B$4:$W$349,Total!N$1,FALSE)</f>
        <v>1</v>
      </c>
      <c r="O13" s="57">
        <f>VLOOKUP($B13,Total!$B$4:$W$349,Total!O$1,FALSE)</f>
        <v>33358</v>
      </c>
      <c r="P13" s="57">
        <f>VLOOKUP($B13,Total!$B$4:$W$349,Total!P$1,FALSE)</f>
        <v>0</v>
      </c>
      <c r="Q13" s="57">
        <f>VLOOKUP($B13,Total!$B$4:$W$349,Total!Q$1,FALSE)</f>
        <v>0</v>
      </c>
      <c r="R13" s="57">
        <f>VLOOKUP($B13,Total!$B$4:$W$349,Total!R$1,FALSE)</f>
        <v>0</v>
      </c>
      <c r="S13" s="57">
        <f>VLOOKUP($B13,Total!$B$4:$W$349,Total!S$1,FALSE)</f>
        <v>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325</v>
      </c>
      <c r="W13" s="57">
        <f>VLOOKUP($B13,Total!$B$4:$W$349,Total!W$1,FALSE)</f>
        <v>16663334</v>
      </c>
    </row>
    <row r="14" spans="1:23" s="43" customFormat="1" x14ac:dyDescent="0.2">
      <c r="A14" s="49">
        <v>3302</v>
      </c>
      <c r="B14" s="86">
        <v>3303</v>
      </c>
      <c r="C14" s="28" t="s">
        <v>91</v>
      </c>
      <c r="D14" s="57">
        <f>VLOOKUP($B14,Total!$B$4:$W$349,Total!D$1,FALSE)</f>
        <v>0</v>
      </c>
      <c r="E14" s="57">
        <f>VLOOKUP($B14,Total!$B$4:$W$349,Total!E$1,FALSE)</f>
        <v>0</v>
      </c>
      <c r="F14" s="57">
        <f>VLOOKUP($B14,Total!$B$4:$W$349,Total!F$1,FALSE)</f>
        <v>0</v>
      </c>
      <c r="G14" s="57">
        <f>VLOOKUP($B14,Total!$B$4:$W$349,Total!G$1,FALSE)</f>
        <v>0</v>
      </c>
      <c r="H14" s="57">
        <f>VLOOKUP($B14,Total!$B$4:$W$349,Total!H$1,FALSE)</f>
        <v>38</v>
      </c>
      <c r="I14" s="57">
        <f>VLOOKUP($B14,Total!$B$4:$W$349,Total!I$1,FALSE)</f>
        <v>2396356</v>
      </c>
      <c r="J14" s="57">
        <f>VLOOKUP($B14,Total!$B$4:$W$349,Total!J$1,FALSE)</f>
        <v>21</v>
      </c>
      <c r="K14" s="57">
        <f>VLOOKUP($B14,Total!$B$4:$W$349,Total!K$1,FALSE)</f>
        <v>700518</v>
      </c>
      <c r="L14" s="57">
        <f>VLOOKUP($B14,Total!$B$4:$W$349,Total!L$1,FALSE)</f>
        <v>2</v>
      </c>
      <c r="M14" s="57">
        <f>VLOOKUP($B14,Total!$B$4:$W$349,Total!M$1,FALSE)</f>
        <v>126124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0</v>
      </c>
      <c r="Q14" s="57">
        <f>VLOOKUP($B14,Total!$B$4:$W$349,Total!Q$1,FALSE)</f>
        <v>0</v>
      </c>
      <c r="R14" s="57">
        <f>VLOOKUP($B14,Total!$B$4:$W$349,Total!R$1,FALSE)</f>
        <v>0</v>
      </c>
      <c r="S14" s="57">
        <f>VLOOKUP($B14,Total!$B$4:$W$349,Total!S$1,FALSE)</f>
        <v>0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61</v>
      </c>
      <c r="W14" s="57">
        <f>VLOOKUP($B14,Total!$B$4:$W$349,Total!W$1,FALSE)</f>
        <v>3222998</v>
      </c>
    </row>
    <row r="15" spans="1:23" s="43" customFormat="1" x14ac:dyDescent="0.2">
      <c r="A15" s="49">
        <v>3303</v>
      </c>
      <c r="B15" s="86">
        <v>3304</v>
      </c>
      <c r="C15" s="28" t="s">
        <v>92</v>
      </c>
      <c r="D15" s="57">
        <f>VLOOKUP($B15,Total!$B$4:$W$349,Total!D$1,FALSE)</f>
        <v>0</v>
      </c>
      <c r="E15" s="57">
        <f>VLOOKUP($B15,Total!$B$4:$W$349,Total!E$1,FALSE)</f>
        <v>0</v>
      </c>
      <c r="F15" s="57">
        <f>VLOOKUP($B15,Total!$B$4:$W$349,Total!F$1,FALSE)</f>
        <v>0</v>
      </c>
      <c r="G15" s="57">
        <f>VLOOKUP($B15,Total!$B$4:$W$349,Total!G$1,FALSE)</f>
        <v>0</v>
      </c>
      <c r="H15" s="57">
        <f>VLOOKUP($B15,Total!$B$4:$W$349,Total!H$1,FALSE)</f>
        <v>26</v>
      </c>
      <c r="I15" s="57">
        <f>VLOOKUP($B15,Total!$B$4:$W$349,Total!I$1,FALSE)</f>
        <v>1639612</v>
      </c>
      <c r="J15" s="57">
        <f>VLOOKUP($B15,Total!$B$4:$W$349,Total!J$1,FALSE)</f>
        <v>12</v>
      </c>
      <c r="K15" s="57">
        <f>VLOOKUP($B15,Total!$B$4:$W$349,Total!K$1,FALSE)</f>
        <v>400296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0</v>
      </c>
      <c r="Q15" s="57">
        <f>VLOOKUP($B15,Total!$B$4:$W$349,Total!Q$1,FALSE)</f>
        <v>0</v>
      </c>
      <c r="R15" s="57">
        <f>VLOOKUP($B15,Total!$B$4:$W$349,Total!R$1,FALSE)</f>
        <v>0</v>
      </c>
      <c r="S15" s="57">
        <f>VLOOKUP($B15,Total!$B$4:$W$349,Total!S$1,FALSE)</f>
        <v>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38</v>
      </c>
      <c r="W15" s="57">
        <f>VLOOKUP($B15,Total!$B$4:$W$349,Total!W$1,FALSE)</f>
        <v>2039908</v>
      </c>
    </row>
    <row r="16" spans="1:23" s="43" customFormat="1" ht="13.5" thickBot="1" x14ac:dyDescent="0.25">
      <c r="A16" s="50">
        <v>3304</v>
      </c>
      <c r="B16" s="86">
        <v>3302</v>
      </c>
      <c r="C16" s="28" t="s">
        <v>93</v>
      </c>
      <c r="D16" s="57">
        <f>VLOOKUP($B16,Total!$B$4:$W$349,Total!D$1,FALSE)</f>
        <v>0</v>
      </c>
      <c r="E16" s="57">
        <f>VLOOKUP($B16,Total!$B$4:$W$349,Total!E$1,FALSE)</f>
        <v>0</v>
      </c>
      <c r="F16" s="57">
        <f>VLOOKUP($B16,Total!$B$4:$W$349,Total!F$1,FALSE)</f>
        <v>0</v>
      </c>
      <c r="G16" s="57">
        <f>VLOOKUP($B16,Total!$B$4:$W$349,Total!G$1,FALSE)</f>
        <v>0</v>
      </c>
      <c r="H16" s="57">
        <f>VLOOKUP($B16,Total!$B$4:$W$349,Total!H$1,FALSE)</f>
        <v>44</v>
      </c>
      <c r="I16" s="57">
        <f>VLOOKUP($B16,Total!$B$4:$W$349,Total!I$1,FALSE)</f>
        <v>2774728</v>
      </c>
      <c r="J16" s="57">
        <f>VLOOKUP($B16,Total!$B$4:$W$349,Total!J$1,FALSE)</f>
        <v>19</v>
      </c>
      <c r="K16" s="57">
        <f>VLOOKUP($B16,Total!$B$4:$W$349,Total!K$1,FALSE)</f>
        <v>633802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0</v>
      </c>
      <c r="Q16" s="57">
        <f>VLOOKUP($B16,Total!$B$4:$W$349,Total!Q$1,FALSE)</f>
        <v>0</v>
      </c>
      <c r="R16" s="57">
        <f>VLOOKUP($B16,Total!$B$4:$W$349,Total!R$1,FALSE)</f>
        <v>0</v>
      </c>
      <c r="S16" s="57">
        <f>VLOOKUP($B16,Total!$B$4:$W$349,Total!S$1,FALSE)</f>
        <v>0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63</v>
      </c>
      <c r="W16" s="57">
        <f>VLOOKUP($B16,Total!$B$4:$W$349,Total!W$1,FALSE)</f>
        <v>3408530</v>
      </c>
    </row>
    <row r="17" spans="1:23" s="43" customFormat="1" ht="13.5" thickBot="1" x14ac:dyDescent="0.25">
      <c r="A17" s="109" t="s">
        <v>9</v>
      </c>
      <c r="B17" s="110"/>
      <c r="C17" s="111"/>
      <c r="D17" s="5">
        <f>SUM(D8:D16)</f>
        <v>0</v>
      </c>
      <c r="E17" s="5">
        <f t="shared" ref="E17:W17" si="0">SUM(E8:E16)</f>
        <v>0</v>
      </c>
      <c r="F17" s="5">
        <f t="shared" si="0"/>
        <v>0</v>
      </c>
      <c r="G17" s="25">
        <f t="shared" si="0"/>
        <v>0</v>
      </c>
      <c r="H17" s="5">
        <f t="shared" si="0"/>
        <v>880</v>
      </c>
      <c r="I17" s="5">
        <f t="shared" si="0"/>
        <v>55494560</v>
      </c>
      <c r="J17" s="5">
        <f t="shared" si="0"/>
        <v>631</v>
      </c>
      <c r="K17" s="25">
        <f t="shared" si="0"/>
        <v>21048898</v>
      </c>
      <c r="L17" s="5">
        <f>SUM(L8:L16)</f>
        <v>23</v>
      </c>
      <c r="M17" s="5">
        <f>SUM(M8:M16)</f>
        <v>1450426</v>
      </c>
      <c r="N17" s="5">
        <f>SUM(N8:N16)</f>
        <v>2</v>
      </c>
      <c r="O17" s="5">
        <f>SUM(O8:O16)</f>
        <v>66716</v>
      </c>
      <c r="P17" s="5">
        <f t="shared" si="0"/>
        <v>0</v>
      </c>
      <c r="Q17" s="5">
        <f t="shared" si="0"/>
        <v>0</v>
      </c>
      <c r="R17" s="5">
        <f t="shared" si="0"/>
        <v>0</v>
      </c>
      <c r="S17" s="5">
        <f t="shared" si="0"/>
        <v>0</v>
      </c>
      <c r="T17" s="5">
        <f t="shared" si="0"/>
        <v>0</v>
      </c>
      <c r="U17" s="5">
        <f t="shared" si="0"/>
        <v>0</v>
      </c>
      <c r="V17" s="5">
        <f t="shared" si="0"/>
        <v>1536</v>
      </c>
      <c r="W17" s="25">
        <f t="shared" si="0"/>
        <v>78060600</v>
      </c>
    </row>
  </sheetData>
  <autoFilter ref="A7:W7"/>
  <mergeCells count="13">
    <mergeCell ref="A17:C17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topLeftCell="A2" zoomScale="84" zoomScaleNormal="84" workbookViewId="0">
      <selection activeCell="D6" sqref="D6:W7"/>
    </sheetView>
  </sheetViews>
  <sheetFormatPr baseColWidth="10" defaultRowHeight="12.75" x14ac:dyDescent="0.2"/>
  <cols>
    <col min="1" max="1" width="8.140625" style="37" customWidth="1"/>
    <col min="2" max="2" width="13" style="37" customWidth="1"/>
    <col min="3" max="3" width="15" style="37" customWidth="1"/>
    <col min="4" max="4" width="11.85546875" bestFit="1" customWidth="1"/>
    <col min="5" max="5" width="15" customWidth="1"/>
    <col min="6" max="6" width="12.7109375" customWidth="1"/>
    <col min="7" max="7" width="13" customWidth="1"/>
    <col min="8" max="8" width="14.28515625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0.140625" customWidth="1"/>
    <col min="21" max="22" width="11.85546875" bestFit="1" customWidth="1"/>
    <col min="23" max="23" width="14.8554687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50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3.5" customHeight="1" thickBot="1" x14ac:dyDescent="0.25">
      <c r="A6" s="113" t="s">
        <v>0</v>
      </c>
      <c r="B6" s="115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109.5" customHeight="1" thickBot="1" x14ac:dyDescent="0.25">
      <c r="A7" s="114"/>
      <c r="B7" s="118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4101</v>
      </c>
      <c r="B8" s="86">
        <v>4101</v>
      </c>
      <c r="C8" s="28" t="s">
        <v>94</v>
      </c>
      <c r="D8" s="57">
        <f>VLOOKUP($B8,Total!$B$4:$W$349,Total!D$1,FALSE)</f>
        <v>1204</v>
      </c>
      <c r="E8" s="57">
        <f>VLOOKUP($B8,Total!$B$4:$W$349,Total!E$1,FALSE)</f>
        <v>75926648</v>
      </c>
      <c r="F8" s="57">
        <f>VLOOKUP($B8,Total!$B$4:$W$349,Total!F$1,FALSE)</f>
        <v>1193</v>
      </c>
      <c r="G8" s="57">
        <f>VLOOKUP($B8,Total!$B$4:$W$349,Total!G$1,FALSE)</f>
        <v>39796094</v>
      </c>
      <c r="H8" s="57">
        <f>VLOOKUP($B8,Total!$B$4:$W$349,Total!H$1,FALSE)</f>
        <v>414</v>
      </c>
      <c r="I8" s="57">
        <f>VLOOKUP($B8,Total!$B$4:$W$349,Total!I$1,FALSE)</f>
        <v>26107668</v>
      </c>
      <c r="J8" s="57">
        <f>VLOOKUP($B8,Total!$B$4:$W$349,Total!J$1,FALSE)</f>
        <v>517</v>
      </c>
      <c r="K8" s="57">
        <f>VLOOKUP($B8,Total!$B$4:$W$349,Total!K$1,FALSE)</f>
        <v>17246086</v>
      </c>
      <c r="L8" s="57">
        <f>VLOOKUP($B8,Total!$B$4:$W$349,Total!L$1,FALSE)</f>
        <v>17</v>
      </c>
      <c r="M8" s="57">
        <f>VLOOKUP($B8,Total!$B$4:$W$349,Total!M$1,FALSE)</f>
        <v>1072054</v>
      </c>
      <c r="N8" s="57">
        <f>VLOOKUP($B8,Total!$B$4:$W$349,Total!N$1,FALSE)</f>
        <v>8</v>
      </c>
      <c r="O8" s="57">
        <f>VLOOKUP($B8,Total!$B$4:$W$349,Total!O$1,FALSE)</f>
        <v>266864</v>
      </c>
      <c r="P8" s="57">
        <f>VLOOKUP($B8,Total!$B$4:$W$349,Total!P$1,FALSE)</f>
        <v>279</v>
      </c>
      <c r="Q8" s="57">
        <f>VLOOKUP($B8,Total!$B$4:$W$349,Total!Q$1,FALSE)</f>
        <v>17594298</v>
      </c>
      <c r="R8" s="57">
        <f>VLOOKUP($B8,Total!$B$4:$W$349,Total!R$1,FALSE)</f>
        <v>35</v>
      </c>
      <c r="S8" s="57">
        <f>VLOOKUP($B8,Total!$B$4:$W$349,Total!S$1,FALSE)</f>
        <v>1167530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3667</v>
      </c>
      <c r="W8" s="57">
        <f>VLOOKUP($B8,Total!$B$4:$W$349,Total!W$1,FALSE)</f>
        <v>179177242</v>
      </c>
    </row>
    <row r="9" spans="1:23" s="43" customFormat="1" x14ac:dyDescent="0.2">
      <c r="A9" s="40">
        <v>4102</v>
      </c>
      <c r="B9" s="86">
        <v>4104</v>
      </c>
      <c r="C9" s="28" t="s">
        <v>95</v>
      </c>
      <c r="D9" s="57">
        <f>VLOOKUP($B9,Total!$B$4:$W$349,Total!D$1,FALSE)</f>
        <v>69</v>
      </c>
      <c r="E9" s="57">
        <f>VLOOKUP($B9,Total!$B$4:$W$349,Total!E$1,FALSE)</f>
        <v>4351278</v>
      </c>
      <c r="F9" s="57">
        <f>VLOOKUP($B9,Total!$B$4:$W$349,Total!F$1,FALSE)</f>
        <v>92</v>
      </c>
      <c r="G9" s="57">
        <f>VLOOKUP($B9,Total!$B$4:$W$349,Total!G$1,FALSE)</f>
        <v>3068936</v>
      </c>
      <c r="H9" s="57">
        <f>VLOOKUP($B9,Total!$B$4:$W$349,Total!H$1,FALSE)</f>
        <v>46</v>
      </c>
      <c r="I9" s="57">
        <f>VLOOKUP($B9,Total!$B$4:$W$349,Total!I$1,FALSE)</f>
        <v>2900852</v>
      </c>
      <c r="J9" s="57">
        <f>VLOOKUP($B9,Total!$B$4:$W$349,Total!J$1,FALSE)</f>
        <v>19</v>
      </c>
      <c r="K9" s="57">
        <f>VLOOKUP($B9,Total!$B$4:$W$349,Total!K$1,FALSE)</f>
        <v>633802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21</v>
      </c>
      <c r="Q9" s="57">
        <f>VLOOKUP($B9,Total!$B$4:$W$349,Total!Q$1,FALSE)</f>
        <v>1324302</v>
      </c>
      <c r="R9" s="57">
        <f>VLOOKUP($B9,Total!$B$4:$W$349,Total!R$1,FALSE)</f>
        <v>5</v>
      </c>
      <c r="S9" s="57">
        <f>VLOOKUP($B9,Total!$B$4:$W$349,Total!S$1,FALSE)</f>
        <v>166790</v>
      </c>
      <c r="T9" s="57">
        <f>VLOOKUP($B9,Total!$B$4:$W$349,Total!T$1,FALSE)</f>
        <v>1</v>
      </c>
      <c r="U9" s="57">
        <f>VLOOKUP($B9,Total!$B$4:$W$349,Total!U$1,FALSE)</f>
        <v>39358</v>
      </c>
      <c r="V9" s="57">
        <f>VLOOKUP($B9,Total!$B$4:$W$349,Total!V$1,FALSE)</f>
        <v>253</v>
      </c>
      <c r="W9" s="57">
        <f>VLOOKUP($B9,Total!$B$4:$W$349,Total!W$1,FALSE)</f>
        <v>12485318</v>
      </c>
    </row>
    <row r="10" spans="1:23" s="43" customFormat="1" x14ac:dyDescent="0.2">
      <c r="A10" s="40">
        <v>4103</v>
      </c>
      <c r="B10" s="86">
        <v>4102</v>
      </c>
      <c r="C10" s="28" t="s">
        <v>96</v>
      </c>
      <c r="D10" s="57">
        <f>VLOOKUP($B10,Total!$B$4:$W$349,Total!D$1,FALSE)</f>
        <v>0</v>
      </c>
      <c r="E10" s="57">
        <f>VLOOKUP($B10,Total!$B$4:$W$349,Total!E$1,FALSE)</f>
        <v>0</v>
      </c>
      <c r="F10" s="57">
        <f>VLOOKUP($B10,Total!$B$4:$W$349,Total!F$1,FALSE)</f>
        <v>0</v>
      </c>
      <c r="G10" s="57">
        <f>VLOOKUP($B10,Total!$B$4:$W$349,Total!G$1,FALSE)</f>
        <v>0</v>
      </c>
      <c r="H10" s="57">
        <f>VLOOKUP($B10,Total!$B$4:$W$349,Total!H$1,FALSE)</f>
        <v>786</v>
      </c>
      <c r="I10" s="57">
        <f>VLOOKUP($B10,Total!$B$4:$W$349,Total!I$1,FALSE)</f>
        <v>49566732</v>
      </c>
      <c r="J10" s="57">
        <f>VLOOKUP($B10,Total!$B$4:$W$349,Total!J$1,FALSE)</f>
        <v>451</v>
      </c>
      <c r="K10" s="57">
        <f>VLOOKUP($B10,Total!$B$4:$W$349,Total!K$1,FALSE)</f>
        <v>15044458</v>
      </c>
      <c r="L10" s="57">
        <f>VLOOKUP($B10,Total!$B$4:$W$349,Total!L$1,FALSE)</f>
        <v>18</v>
      </c>
      <c r="M10" s="57">
        <f>VLOOKUP($B10,Total!$B$4:$W$349,Total!M$1,FALSE)</f>
        <v>1135116</v>
      </c>
      <c r="N10" s="57">
        <f>VLOOKUP($B10,Total!$B$4:$W$349,Total!N$1,FALSE)</f>
        <v>10</v>
      </c>
      <c r="O10" s="57">
        <f>VLOOKUP($B10,Total!$B$4:$W$349,Total!O$1,FALSE)</f>
        <v>333580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1265</v>
      </c>
      <c r="W10" s="57">
        <f>VLOOKUP($B10,Total!$B$4:$W$349,Total!W$1,FALSE)</f>
        <v>66079886</v>
      </c>
    </row>
    <row r="11" spans="1:23" s="43" customFormat="1" x14ac:dyDescent="0.2">
      <c r="A11" s="40">
        <v>4104</v>
      </c>
      <c r="B11" s="86">
        <v>4103</v>
      </c>
      <c r="C11" s="28" t="s">
        <v>97</v>
      </c>
      <c r="D11" s="57">
        <f>VLOOKUP($B11,Total!$B$4:$W$349,Total!D$1,FALSE)</f>
        <v>0</v>
      </c>
      <c r="E11" s="57">
        <f>VLOOKUP($B11,Total!$B$4:$W$349,Total!E$1,FALSE)</f>
        <v>0</v>
      </c>
      <c r="F11" s="57">
        <f>VLOOKUP($B11,Total!$B$4:$W$349,Total!F$1,FALSE)</f>
        <v>0</v>
      </c>
      <c r="G11" s="57">
        <f>VLOOKUP($B11,Total!$B$4:$W$349,Total!G$1,FALSE)</f>
        <v>0</v>
      </c>
      <c r="H11" s="57">
        <f>VLOOKUP($B11,Total!$B$4:$W$349,Total!H$1,FALSE)</f>
        <v>0</v>
      </c>
      <c r="I11" s="57">
        <f>VLOOKUP($B11,Total!$B$4:$W$349,Total!I$1,FALSE)</f>
        <v>0</v>
      </c>
      <c r="J11" s="57">
        <f>VLOOKUP($B11,Total!$B$4:$W$349,Total!J$1,FALSE)</f>
        <v>0</v>
      </c>
      <c r="K11" s="57">
        <f>VLOOKUP($B11,Total!$B$4:$W$349,Total!K$1,FALSE)</f>
        <v>0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0</v>
      </c>
      <c r="W11" s="57">
        <f>VLOOKUP($B11,Total!$B$4:$W$349,Total!W$1,FALSE)</f>
        <v>0</v>
      </c>
    </row>
    <row r="12" spans="1:23" s="43" customFormat="1" x14ac:dyDescent="0.2">
      <c r="A12" s="40">
        <v>4105</v>
      </c>
      <c r="B12" s="86">
        <v>4106</v>
      </c>
      <c r="C12" s="28" t="s">
        <v>98</v>
      </c>
      <c r="D12" s="57">
        <f>VLOOKUP($B12,Total!$B$4:$W$349,Total!D$1,FALSE)</f>
        <v>264</v>
      </c>
      <c r="E12" s="57">
        <f>VLOOKUP($B12,Total!$B$4:$W$349,Total!E$1,FALSE)</f>
        <v>16648368</v>
      </c>
      <c r="F12" s="57">
        <f>VLOOKUP($B12,Total!$B$4:$W$349,Total!F$1,FALSE)</f>
        <v>275</v>
      </c>
      <c r="G12" s="57">
        <f>VLOOKUP($B12,Total!$B$4:$W$349,Total!G$1,FALSE)</f>
        <v>9173450</v>
      </c>
      <c r="H12" s="57">
        <f>VLOOKUP($B12,Total!$B$4:$W$349,Total!H$1,FALSE)</f>
        <v>74</v>
      </c>
      <c r="I12" s="57">
        <f>VLOOKUP($B12,Total!$B$4:$W$349,Total!I$1,FALSE)</f>
        <v>4666588</v>
      </c>
      <c r="J12" s="57">
        <f>VLOOKUP($B12,Total!$B$4:$W$349,Total!J$1,FALSE)</f>
        <v>18</v>
      </c>
      <c r="K12" s="57">
        <f>VLOOKUP($B12,Total!$B$4:$W$349,Total!K$1,FALSE)</f>
        <v>600444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83</v>
      </c>
      <c r="Q12" s="57">
        <f>VLOOKUP($B12,Total!$B$4:$W$349,Total!Q$1,FALSE)</f>
        <v>5234146</v>
      </c>
      <c r="R12" s="57">
        <f>VLOOKUP($B12,Total!$B$4:$W$349,Total!R$1,FALSE)</f>
        <v>1</v>
      </c>
      <c r="S12" s="57">
        <f>VLOOKUP($B12,Total!$B$4:$W$349,Total!S$1,FALSE)</f>
        <v>33358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715</v>
      </c>
      <c r="W12" s="57">
        <f>VLOOKUP($B12,Total!$B$4:$W$349,Total!W$1,FALSE)</f>
        <v>36356354</v>
      </c>
    </row>
    <row r="13" spans="1:23" s="43" customFormat="1" x14ac:dyDescent="0.2">
      <c r="A13" s="40">
        <v>4106</v>
      </c>
      <c r="B13" s="86">
        <v>4105</v>
      </c>
      <c r="C13" s="28" t="s">
        <v>99</v>
      </c>
      <c r="D13" s="57">
        <f>VLOOKUP($B13,Total!$B$4:$W$349,Total!D$1,FALSE)</f>
        <v>135</v>
      </c>
      <c r="E13" s="57">
        <f>VLOOKUP($B13,Total!$B$4:$W$349,Total!E$1,FALSE)</f>
        <v>8513370</v>
      </c>
      <c r="F13" s="57">
        <f>VLOOKUP($B13,Total!$B$4:$W$349,Total!F$1,FALSE)</f>
        <v>100</v>
      </c>
      <c r="G13" s="57">
        <f>VLOOKUP($B13,Total!$B$4:$W$349,Total!G$1,FALSE)</f>
        <v>3335800</v>
      </c>
      <c r="H13" s="57">
        <f>VLOOKUP($B13,Total!$B$4:$W$349,Total!H$1,FALSE)</f>
        <v>34</v>
      </c>
      <c r="I13" s="57">
        <f>VLOOKUP($B13,Total!$B$4:$W$349,Total!I$1,FALSE)</f>
        <v>2144108</v>
      </c>
      <c r="J13" s="57">
        <f>VLOOKUP($B13,Total!$B$4:$W$349,Total!J$1,FALSE)</f>
        <v>9</v>
      </c>
      <c r="K13" s="57">
        <f>VLOOKUP($B13,Total!$B$4:$W$349,Total!K$1,FALSE)</f>
        <v>300222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0</v>
      </c>
      <c r="Q13" s="57">
        <f>VLOOKUP($B13,Total!$B$4:$W$349,Total!Q$1,FALSE)</f>
        <v>0</v>
      </c>
      <c r="R13" s="57">
        <f>VLOOKUP($B13,Total!$B$4:$W$349,Total!R$1,FALSE)</f>
        <v>0</v>
      </c>
      <c r="S13" s="57">
        <f>VLOOKUP($B13,Total!$B$4:$W$349,Total!S$1,FALSE)</f>
        <v>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278</v>
      </c>
      <c r="W13" s="57">
        <f>VLOOKUP($B13,Total!$B$4:$W$349,Total!W$1,FALSE)</f>
        <v>14293500</v>
      </c>
    </row>
    <row r="14" spans="1:23" s="43" customFormat="1" x14ac:dyDescent="0.2">
      <c r="A14" s="40">
        <v>4201</v>
      </c>
      <c r="B14" s="86">
        <v>4301</v>
      </c>
      <c r="C14" s="28" t="s">
        <v>100</v>
      </c>
      <c r="D14" s="57">
        <f>VLOOKUP($B14,Total!$B$4:$W$349,Total!D$1,FALSE)</f>
        <v>1357</v>
      </c>
      <c r="E14" s="57">
        <f>VLOOKUP($B14,Total!$B$4:$W$349,Total!E$1,FALSE)</f>
        <v>85575134</v>
      </c>
      <c r="F14" s="57">
        <f>VLOOKUP($B14,Total!$B$4:$W$349,Total!F$1,FALSE)</f>
        <v>1106</v>
      </c>
      <c r="G14" s="57">
        <f>VLOOKUP($B14,Total!$B$4:$W$349,Total!G$1,FALSE)</f>
        <v>36893948</v>
      </c>
      <c r="H14" s="57">
        <f>VLOOKUP($B14,Total!$B$4:$W$349,Total!H$1,FALSE)</f>
        <v>455</v>
      </c>
      <c r="I14" s="57">
        <f>VLOOKUP($B14,Total!$B$4:$W$349,Total!I$1,FALSE)</f>
        <v>28693210</v>
      </c>
      <c r="J14" s="57">
        <f>VLOOKUP($B14,Total!$B$4:$W$349,Total!J$1,FALSE)</f>
        <v>172</v>
      </c>
      <c r="K14" s="57">
        <f>VLOOKUP($B14,Total!$B$4:$W$349,Total!K$1,FALSE)</f>
        <v>5737576</v>
      </c>
      <c r="L14" s="57">
        <f>VLOOKUP($B14,Total!$B$4:$W$349,Total!L$1,FALSE)</f>
        <v>12</v>
      </c>
      <c r="M14" s="57">
        <f>VLOOKUP($B14,Total!$B$4:$W$349,Total!M$1,FALSE)</f>
        <v>756744</v>
      </c>
      <c r="N14" s="57">
        <f>VLOOKUP($B14,Total!$B$4:$W$349,Total!N$1,FALSE)</f>
        <v>1</v>
      </c>
      <c r="O14" s="57">
        <f>VLOOKUP($B14,Total!$B$4:$W$349,Total!O$1,FALSE)</f>
        <v>33358</v>
      </c>
      <c r="P14" s="57">
        <f>VLOOKUP($B14,Total!$B$4:$W$349,Total!P$1,FALSE)</f>
        <v>138</v>
      </c>
      <c r="Q14" s="57">
        <f>VLOOKUP($B14,Total!$B$4:$W$349,Total!Q$1,FALSE)</f>
        <v>8702556</v>
      </c>
      <c r="R14" s="57">
        <f>VLOOKUP($B14,Total!$B$4:$W$349,Total!R$1,FALSE)</f>
        <v>28</v>
      </c>
      <c r="S14" s="57">
        <f>VLOOKUP($B14,Total!$B$4:$W$349,Total!S$1,FALSE)</f>
        <v>934024</v>
      </c>
      <c r="T14" s="57">
        <f>VLOOKUP($B14,Total!$B$4:$W$349,Total!T$1,FALSE)</f>
        <v>5</v>
      </c>
      <c r="U14" s="57">
        <f>VLOOKUP($B14,Total!$B$4:$W$349,Total!U$1,FALSE)</f>
        <v>167086</v>
      </c>
      <c r="V14" s="57">
        <f>VLOOKUP($B14,Total!$B$4:$W$349,Total!V$1,FALSE)</f>
        <v>3274</v>
      </c>
      <c r="W14" s="57">
        <f>VLOOKUP($B14,Total!$B$4:$W$349,Total!W$1,FALSE)</f>
        <v>167493636</v>
      </c>
    </row>
    <row r="15" spans="1:23" s="43" customFormat="1" x14ac:dyDescent="0.2">
      <c r="A15" s="40">
        <v>4203</v>
      </c>
      <c r="B15" s="86">
        <v>4303</v>
      </c>
      <c r="C15" s="28" t="s">
        <v>101</v>
      </c>
      <c r="D15" s="57">
        <f>VLOOKUP($B15,Total!$B$4:$W$349,Total!D$1,FALSE)</f>
        <v>487</v>
      </c>
      <c r="E15" s="57">
        <f>VLOOKUP($B15,Total!$B$4:$W$349,Total!E$1,FALSE)</f>
        <v>30711194</v>
      </c>
      <c r="F15" s="57">
        <f>VLOOKUP($B15,Total!$B$4:$W$349,Total!F$1,FALSE)</f>
        <v>415</v>
      </c>
      <c r="G15" s="57">
        <f>VLOOKUP($B15,Total!$B$4:$W$349,Total!G$1,FALSE)</f>
        <v>13843570</v>
      </c>
      <c r="H15" s="57">
        <f>VLOOKUP($B15,Total!$B$4:$W$349,Total!H$1,FALSE)</f>
        <v>234</v>
      </c>
      <c r="I15" s="57">
        <f>VLOOKUP($B15,Total!$B$4:$W$349,Total!I$1,FALSE)</f>
        <v>14756508</v>
      </c>
      <c r="J15" s="57">
        <f>VLOOKUP($B15,Total!$B$4:$W$349,Total!J$1,FALSE)</f>
        <v>82</v>
      </c>
      <c r="K15" s="57">
        <f>VLOOKUP($B15,Total!$B$4:$W$349,Total!K$1,FALSE)</f>
        <v>2735356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0</v>
      </c>
      <c r="Q15" s="57">
        <f>VLOOKUP($B15,Total!$B$4:$W$349,Total!Q$1,FALSE)</f>
        <v>0</v>
      </c>
      <c r="R15" s="57">
        <f>VLOOKUP($B15,Total!$B$4:$W$349,Total!R$1,FALSE)</f>
        <v>0</v>
      </c>
      <c r="S15" s="57">
        <f>VLOOKUP($B15,Total!$B$4:$W$349,Total!S$1,FALSE)</f>
        <v>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1218</v>
      </c>
      <c r="W15" s="57">
        <f>VLOOKUP($B15,Total!$B$4:$W$349,Total!W$1,FALSE)</f>
        <v>62046628</v>
      </c>
    </row>
    <row r="16" spans="1:23" s="43" customFormat="1" x14ac:dyDescent="0.2">
      <c r="A16" s="40">
        <v>4204</v>
      </c>
      <c r="B16" s="86">
        <v>4304</v>
      </c>
      <c r="C16" s="28" t="s">
        <v>102</v>
      </c>
      <c r="D16" s="57">
        <f>VLOOKUP($B16,Total!$B$4:$W$349,Total!D$1,FALSE)</f>
        <v>175</v>
      </c>
      <c r="E16" s="57">
        <f>VLOOKUP($B16,Total!$B$4:$W$349,Total!E$1,FALSE)</f>
        <v>11035850</v>
      </c>
      <c r="F16" s="57">
        <f>VLOOKUP($B16,Total!$B$4:$W$349,Total!F$1,FALSE)</f>
        <v>144</v>
      </c>
      <c r="G16" s="57">
        <f>VLOOKUP($B16,Total!$B$4:$W$349,Total!G$1,FALSE)</f>
        <v>4803552</v>
      </c>
      <c r="H16" s="57">
        <f>VLOOKUP($B16,Total!$B$4:$W$349,Total!H$1,FALSE)</f>
        <v>71</v>
      </c>
      <c r="I16" s="57">
        <f>VLOOKUP($B16,Total!$B$4:$W$349,Total!I$1,FALSE)</f>
        <v>4477402</v>
      </c>
      <c r="J16" s="57">
        <f>VLOOKUP($B16,Total!$B$4:$W$349,Total!J$1,FALSE)</f>
        <v>41</v>
      </c>
      <c r="K16" s="57">
        <f>VLOOKUP($B16,Total!$B$4:$W$349,Total!K$1,FALSE)</f>
        <v>1367678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0</v>
      </c>
      <c r="Q16" s="57">
        <f>VLOOKUP($B16,Total!$B$4:$W$349,Total!Q$1,FALSE)</f>
        <v>0</v>
      </c>
      <c r="R16" s="57">
        <f>VLOOKUP($B16,Total!$B$4:$W$349,Total!R$1,FALSE)</f>
        <v>0</v>
      </c>
      <c r="S16" s="57">
        <f>VLOOKUP($B16,Total!$B$4:$W$349,Total!S$1,FALSE)</f>
        <v>0</v>
      </c>
      <c r="T16" s="57">
        <f>VLOOKUP($B16,Total!$B$4:$W$349,Total!T$1,FALSE)</f>
        <v>1</v>
      </c>
      <c r="U16" s="57">
        <f>VLOOKUP($B16,Total!$B$4:$W$349,Total!U$1,FALSE)</f>
        <v>23704</v>
      </c>
      <c r="V16" s="57">
        <f>VLOOKUP($B16,Total!$B$4:$W$349,Total!V$1,FALSE)</f>
        <v>432</v>
      </c>
      <c r="W16" s="57">
        <f>VLOOKUP($B16,Total!$B$4:$W$349,Total!W$1,FALSE)</f>
        <v>21708186</v>
      </c>
    </row>
    <row r="17" spans="1:23" s="43" customFormat="1" x14ac:dyDescent="0.2">
      <c r="A17" s="40">
        <v>4205</v>
      </c>
      <c r="B17" s="86">
        <v>4302</v>
      </c>
      <c r="C17" s="28" t="s">
        <v>103</v>
      </c>
      <c r="D17" s="57">
        <f>VLOOKUP($B17,Total!$B$4:$W$349,Total!D$1,FALSE)</f>
        <v>184</v>
      </c>
      <c r="E17" s="57">
        <f>VLOOKUP($B17,Total!$B$4:$W$349,Total!E$1,FALSE)</f>
        <v>11603408</v>
      </c>
      <c r="F17" s="57">
        <f>VLOOKUP($B17,Total!$B$4:$W$349,Total!F$1,FALSE)</f>
        <v>193</v>
      </c>
      <c r="G17" s="57">
        <f>VLOOKUP($B17,Total!$B$4:$W$349,Total!G$1,FALSE)</f>
        <v>6438094</v>
      </c>
      <c r="H17" s="57">
        <f>VLOOKUP($B17,Total!$B$4:$W$349,Total!H$1,FALSE)</f>
        <v>32</v>
      </c>
      <c r="I17" s="57">
        <f>VLOOKUP($B17,Total!$B$4:$W$349,Total!I$1,FALSE)</f>
        <v>2017984</v>
      </c>
      <c r="J17" s="57">
        <f>VLOOKUP($B17,Total!$B$4:$W$349,Total!J$1,FALSE)</f>
        <v>32</v>
      </c>
      <c r="K17" s="57">
        <f>VLOOKUP($B17,Total!$B$4:$W$349,Total!K$1,FALSE)</f>
        <v>1067456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9</v>
      </c>
      <c r="Q17" s="57">
        <f>VLOOKUP($B17,Total!$B$4:$W$349,Total!Q$1,FALSE)</f>
        <v>567558</v>
      </c>
      <c r="R17" s="57">
        <f>VLOOKUP($B17,Total!$B$4:$W$349,Total!R$1,FALSE)</f>
        <v>4</v>
      </c>
      <c r="S17" s="57">
        <f>VLOOKUP($B17,Total!$B$4:$W$349,Total!S$1,FALSE)</f>
        <v>133432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454</v>
      </c>
      <c r="W17" s="57">
        <f>VLOOKUP($B17,Total!$B$4:$W$349,Total!W$1,FALSE)</f>
        <v>21827932</v>
      </c>
    </row>
    <row r="18" spans="1:23" s="43" customFormat="1" x14ac:dyDescent="0.2">
      <c r="A18" s="40">
        <v>4206</v>
      </c>
      <c r="B18" s="86">
        <v>4305</v>
      </c>
      <c r="C18" s="28" t="s">
        <v>104</v>
      </c>
      <c r="D18" s="57">
        <f>VLOOKUP($B18,Total!$B$4:$W$349,Total!D$1,FALSE)</f>
        <v>77</v>
      </c>
      <c r="E18" s="57">
        <f>VLOOKUP($B18,Total!$B$4:$W$349,Total!E$1,FALSE)</f>
        <v>4855774</v>
      </c>
      <c r="F18" s="57">
        <f>VLOOKUP($B18,Total!$B$4:$W$349,Total!F$1,FALSE)</f>
        <v>94</v>
      </c>
      <c r="G18" s="57">
        <f>VLOOKUP($B18,Total!$B$4:$W$349,Total!G$1,FALSE)</f>
        <v>3135652</v>
      </c>
      <c r="H18" s="57">
        <f>VLOOKUP($B18,Total!$B$4:$W$349,Total!H$1,FALSE)</f>
        <v>36</v>
      </c>
      <c r="I18" s="57">
        <f>VLOOKUP($B18,Total!$B$4:$W$349,Total!I$1,FALSE)</f>
        <v>2270232</v>
      </c>
      <c r="J18" s="57">
        <f>VLOOKUP($B18,Total!$B$4:$W$349,Total!J$1,FALSE)</f>
        <v>20</v>
      </c>
      <c r="K18" s="57">
        <f>VLOOKUP($B18,Total!$B$4:$W$349,Total!K$1,FALSE)</f>
        <v>667160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0</v>
      </c>
      <c r="Q18" s="57">
        <f>VLOOKUP($B18,Total!$B$4:$W$349,Total!Q$1,FALSE)</f>
        <v>0</v>
      </c>
      <c r="R18" s="57">
        <f>VLOOKUP($B18,Total!$B$4:$W$349,Total!R$1,FALSE)</f>
        <v>0</v>
      </c>
      <c r="S18" s="57">
        <f>VLOOKUP($B18,Total!$B$4:$W$349,Total!S$1,FALSE)</f>
        <v>0</v>
      </c>
      <c r="T18" s="57">
        <f>VLOOKUP($B18,Total!$B$4:$W$349,Total!T$1,FALSE)</f>
        <v>0</v>
      </c>
      <c r="U18" s="57">
        <f>VLOOKUP($B18,Total!$B$4:$W$349,Total!U$1,FALSE)</f>
        <v>0</v>
      </c>
      <c r="V18" s="57">
        <f>VLOOKUP($B18,Total!$B$4:$W$349,Total!V$1,FALSE)</f>
        <v>227</v>
      </c>
      <c r="W18" s="57">
        <f>VLOOKUP($B18,Total!$B$4:$W$349,Total!W$1,FALSE)</f>
        <v>10928818</v>
      </c>
    </row>
    <row r="19" spans="1:23" s="43" customFormat="1" x14ac:dyDescent="0.2">
      <c r="A19" s="40">
        <v>4301</v>
      </c>
      <c r="B19" s="86">
        <v>4201</v>
      </c>
      <c r="C19" s="28" t="s">
        <v>105</v>
      </c>
      <c r="D19" s="57">
        <f>VLOOKUP($B19,Total!$B$4:$W$349,Total!D$1,FALSE)</f>
        <v>335</v>
      </c>
      <c r="E19" s="57">
        <f>VLOOKUP($B19,Total!$B$4:$W$349,Total!E$1,FALSE)</f>
        <v>21125770</v>
      </c>
      <c r="F19" s="57">
        <f>VLOOKUP($B19,Total!$B$4:$W$349,Total!F$1,FALSE)</f>
        <v>353</v>
      </c>
      <c r="G19" s="57">
        <f>VLOOKUP($B19,Total!$B$4:$W$349,Total!G$1,FALSE)</f>
        <v>11775374</v>
      </c>
      <c r="H19" s="57">
        <f>VLOOKUP($B19,Total!$B$4:$W$349,Total!H$1,FALSE)</f>
        <v>120</v>
      </c>
      <c r="I19" s="57">
        <f>VLOOKUP($B19,Total!$B$4:$W$349,Total!I$1,FALSE)</f>
        <v>7567440</v>
      </c>
      <c r="J19" s="57">
        <f>VLOOKUP($B19,Total!$B$4:$W$349,Total!J$1,FALSE)</f>
        <v>65</v>
      </c>
      <c r="K19" s="57">
        <f>VLOOKUP($B19,Total!$B$4:$W$349,Total!K$1,FALSE)</f>
        <v>2168270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47</v>
      </c>
      <c r="Q19" s="57">
        <f>VLOOKUP($B19,Total!$B$4:$W$349,Total!Q$1,FALSE)</f>
        <v>2963914</v>
      </c>
      <c r="R19" s="57">
        <f>VLOOKUP($B19,Total!$B$4:$W$349,Total!R$1,FALSE)</f>
        <v>19</v>
      </c>
      <c r="S19" s="57">
        <f>VLOOKUP($B19,Total!$B$4:$W$349,Total!S$1,FALSE)</f>
        <v>633802</v>
      </c>
      <c r="T19" s="57">
        <f>VLOOKUP($B19,Total!$B$4:$W$349,Total!T$1,FALSE)</f>
        <v>4</v>
      </c>
      <c r="U19" s="57">
        <f>VLOOKUP($B19,Total!$B$4:$W$349,Total!U$1,FALSE)</f>
        <v>127728</v>
      </c>
      <c r="V19" s="57">
        <f>VLOOKUP($B19,Total!$B$4:$W$349,Total!V$1,FALSE)</f>
        <v>943</v>
      </c>
      <c r="W19" s="57">
        <f>VLOOKUP($B19,Total!$B$4:$W$349,Total!W$1,FALSE)</f>
        <v>46362298</v>
      </c>
    </row>
    <row r="20" spans="1:23" s="43" customFormat="1" x14ac:dyDescent="0.2">
      <c r="A20" s="40">
        <v>4302</v>
      </c>
      <c r="B20" s="86">
        <v>4204</v>
      </c>
      <c r="C20" s="28" t="s">
        <v>106</v>
      </c>
      <c r="D20" s="57">
        <f>VLOOKUP($B20,Total!$B$4:$W$349,Total!D$1,FALSE)</f>
        <v>211</v>
      </c>
      <c r="E20" s="57">
        <f>VLOOKUP($B20,Total!$B$4:$W$349,Total!E$1,FALSE)</f>
        <v>13306082</v>
      </c>
      <c r="F20" s="57">
        <f>VLOOKUP($B20,Total!$B$4:$W$349,Total!F$1,FALSE)</f>
        <v>233</v>
      </c>
      <c r="G20" s="57">
        <f>VLOOKUP($B20,Total!$B$4:$W$349,Total!G$1,FALSE)</f>
        <v>7772414</v>
      </c>
      <c r="H20" s="57">
        <f>VLOOKUP($B20,Total!$B$4:$W$349,Total!H$1,FALSE)</f>
        <v>75</v>
      </c>
      <c r="I20" s="57">
        <f>VLOOKUP($B20,Total!$B$4:$W$349,Total!I$1,FALSE)</f>
        <v>4729650</v>
      </c>
      <c r="J20" s="57">
        <f>VLOOKUP($B20,Total!$B$4:$W$349,Total!J$1,FALSE)</f>
        <v>25</v>
      </c>
      <c r="K20" s="57">
        <f>VLOOKUP($B20,Total!$B$4:$W$349,Total!K$1,FALSE)</f>
        <v>833950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11</v>
      </c>
      <c r="Q20" s="57">
        <f>VLOOKUP($B20,Total!$B$4:$W$349,Total!Q$1,FALSE)</f>
        <v>693682</v>
      </c>
      <c r="R20" s="57">
        <f>VLOOKUP($B20,Total!$B$4:$W$349,Total!R$1,FALSE)</f>
        <v>3</v>
      </c>
      <c r="S20" s="57">
        <f>VLOOKUP($B20,Total!$B$4:$W$349,Total!S$1,FALSE)</f>
        <v>100074</v>
      </c>
      <c r="T20" s="57">
        <f>VLOOKUP($B20,Total!$B$4:$W$349,Total!T$1,FALSE)</f>
        <v>2</v>
      </c>
      <c r="U20" s="57">
        <f>VLOOKUP($B20,Total!$B$4:$W$349,Total!U$1,FALSE)</f>
        <v>47408</v>
      </c>
      <c r="V20" s="57">
        <f>VLOOKUP($B20,Total!$B$4:$W$349,Total!V$1,FALSE)</f>
        <v>560</v>
      </c>
      <c r="W20" s="57">
        <f>VLOOKUP($B20,Total!$B$4:$W$349,Total!W$1,FALSE)</f>
        <v>27483260</v>
      </c>
    </row>
    <row r="21" spans="1:23" s="43" customFormat="1" x14ac:dyDescent="0.2">
      <c r="A21" s="40">
        <v>4303</v>
      </c>
      <c r="B21" s="86">
        <v>4203</v>
      </c>
      <c r="C21" s="28" t="s">
        <v>107</v>
      </c>
      <c r="D21" s="57">
        <f>VLOOKUP($B21,Total!$B$4:$W$349,Total!D$1,FALSE)</f>
        <v>166</v>
      </c>
      <c r="E21" s="57">
        <f>VLOOKUP($B21,Total!$B$4:$W$349,Total!E$1,FALSE)</f>
        <v>10468292</v>
      </c>
      <c r="F21" s="57">
        <f>VLOOKUP($B21,Total!$B$4:$W$349,Total!F$1,FALSE)</f>
        <v>196</v>
      </c>
      <c r="G21" s="57">
        <f>VLOOKUP($B21,Total!$B$4:$W$349,Total!G$1,FALSE)</f>
        <v>6538168</v>
      </c>
      <c r="H21" s="57">
        <f>VLOOKUP($B21,Total!$B$4:$W$349,Total!H$1,FALSE)</f>
        <v>39</v>
      </c>
      <c r="I21" s="57">
        <f>VLOOKUP($B21,Total!$B$4:$W$349,Total!I$1,FALSE)</f>
        <v>2459418</v>
      </c>
      <c r="J21" s="57">
        <f>VLOOKUP($B21,Total!$B$4:$W$349,Total!J$1,FALSE)</f>
        <v>31</v>
      </c>
      <c r="K21" s="57">
        <f>VLOOKUP($B21,Total!$B$4:$W$349,Total!K$1,FALSE)</f>
        <v>1034098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33</v>
      </c>
      <c r="Q21" s="57">
        <f>VLOOKUP($B21,Total!$B$4:$W$349,Total!Q$1,FALSE)</f>
        <v>2081046</v>
      </c>
      <c r="R21" s="57">
        <f>VLOOKUP($B21,Total!$B$4:$W$349,Total!R$1,FALSE)</f>
        <v>9</v>
      </c>
      <c r="S21" s="57">
        <f>VLOOKUP($B21,Total!$B$4:$W$349,Total!S$1,FALSE)</f>
        <v>300222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474</v>
      </c>
      <c r="W21" s="57">
        <f>VLOOKUP($B21,Total!$B$4:$W$349,Total!W$1,FALSE)</f>
        <v>22881244</v>
      </c>
    </row>
    <row r="22" spans="1:23" s="43" customFormat="1" ht="13.5" thickBot="1" x14ac:dyDescent="0.25">
      <c r="A22" s="41">
        <v>4304</v>
      </c>
      <c r="B22" s="86">
        <v>4202</v>
      </c>
      <c r="C22" s="28" t="s">
        <v>108</v>
      </c>
      <c r="D22" s="57">
        <f>VLOOKUP($B22,Total!$B$4:$W$349,Total!D$1,FALSE)</f>
        <v>127</v>
      </c>
      <c r="E22" s="57">
        <f>VLOOKUP($B22,Total!$B$4:$W$349,Total!E$1,FALSE)</f>
        <v>8008874</v>
      </c>
      <c r="F22" s="57">
        <f>VLOOKUP($B22,Total!$B$4:$W$349,Total!F$1,FALSE)</f>
        <v>141</v>
      </c>
      <c r="G22" s="57">
        <f>VLOOKUP($B22,Total!$B$4:$W$349,Total!G$1,FALSE)</f>
        <v>4703478</v>
      </c>
      <c r="H22" s="57">
        <f>VLOOKUP($B22,Total!$B$4:$W$349,Total!H$1,FALSE)</f>
        <v>48</v>
      </c>
      <c r="I22" s="57">
        <f>VLOOKUP($B22,Total!$B$4:$W$349,Total!I$1,FALSE)</f>
        <v>3026976</v>
      </c>
      <c r="J22" s="57">
        <f>VLOOKUP($B22,Total!$B$4:$W$349,Total!J$1,FALSE)</f>
        <v>20</v>
      </c>
      <c r="K22" s="57">
        <f>VLOOKUP($B22,Total!$B$4:$W$349,Total!K$1,FALSE)</f>
        <v>667160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0</v>
      </c>
      <c r="Q22" s="57">
        <f>VLOOKUP($B22,Total!$B$4:$W$349,Total!Q$1,FALSE)</f>
        <v>0</v>
      </c>
      <c r="R22" s="57">
        <f>VLOOKUP($B22,Total!$B$4:$W$349,Total!R$1,FALSE)</f>
        <v>0</v>
      </c>
      <c r="S22" s="57">
        <f>VLOOKUP($B22,Total!$B$4:$W$349,Total!S$1,FALSE)</f>
        <v>0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336</v>
      </c>
      <c r="W22" s="57">
        <f>VLOOKUP($B22,Total!$B$4:$W$349,Total!W$1,FALSE)</f>
        <v>16406488</v>
      </c>
    </row>
    <row r="23" spans="1:23" s="43" customFormat="1" ht="13.5" thickBot="1" x14ac:dyDescent="0.25">
      <c r="A23" s="109" t="s">
        <v>9</v>
      </c>
      <c r="B23" s="110"/>
      <c r="C23" s="111"/>
      <c r="D23" s="4">
        <f>SUM(D8:D22)</f>
        <v>4791</v>
      </c>
      <c r="E23" s="3">
        <f t="shared" ref="E23:W23" si="0">SUM(E8:E22)</f>
        <v>302130042</v>
      </c>
      <c r="F23" s="3">
        <f t="shared" si="0"/>
        <v>4535</v>
      </c>
      <c r="G23" s="3">
        <f t="shared" si="0"/>
        <v>151278530</v>
      </c>
      <c r="H23" s="3">
        <f t="shared" si="0"/>
        <v>2464</v>
      </c>
      <c r="I23" s="3">
        <f t="shared" si="0"/>
        <v>155384768</v>
      </c>
      <c r="J23" s="3">
        <f t="shared" si="0"/>
        <v>1502</v>
      </c>
      <c r="K23" s="3">
        <f t="shared" si="0"/>
        <v>50103716</v>
      </c>
      <c r="L23" s="3">
        <f>SUM(L8:L22)</f>
        <v>47</v>
      </c>
      <c r="M23" s="3">
        <f>SUM(M8:M22)</f>
        <v>2963914</v>
      </c>
      <c r="N23" s="3">
        <f>SUM(N8:N22)</f>
        <v>19</v>
      </c>
      <c r="O23" s="3">
        <f>SUM(O8:O22)</f>
        <v>633802</v>
      </c>
      <c r="P23" s="3">
        <f t="shared" si="0"/>
        <v>621</v>
      </c>
      <c r="Q23" s="3">
        <f t="shared" si="0"/>
        <v>39161502</v>
      </c>
      <c r="R23" s="3">
        <f t="shared" si="0"/>
        <v>104</v>
      </c>
      <c r="S23" s="3">
        <f t="shared" si="0"/>
        <v>3469232</v>
      </c>
      <c r="T23" s="3">
        <f t="shared" si="0"/>
        <v>13</v>
      </c>
      <c r="U23" s="3">
        <f t="shared" si="0"/>
        <v>405284</v>
      </c>
      <c r="V23" s="3">
        <f t="shared" si="0"/>
        <v>14096</v>
      </c>
      <c r="W23" s="24">
        <f t="shared" si="0"/>
        <v>705530790</v>
      </c>
    </row>
    <row r="24" spans="1:23" x14ac:dyDescent="0.2">
      <c r="A24" s="123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3"/>
      <c r="P24" s="123"/>
      <c r="Q24" s="123"/>
      <c r="R24" s="123"/>
      <c r="S24" s="123"/>
      <c r="T24" s="123"/>
      <c r="U24" s="123"/>
      <c r="V24" s="123"/>
      <c r="W24" s="123"/>
    </row>
    <row r="25" spans="1:23" x14ac:dyDescent="0.2">
      <c r="A25" s="51"/>
      <c r="B25" s="51"/>
      <c r="C25" s="51"/>
      <c r="D25" s="32"/>
      <c r="E25" s="32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</row>
    <row r="26" spans="1:23" x14ac:dyDescent="0.2">
      <c r="E26" s="2"/>
      <c r="F26" s="2"/>
      <c r="G26" s="33"/>
      <c r="H26" s="34"/>
      <c r="J26" s="11"/>
    </row>
    <row r="27" spans="1:23" x14ac:dyDescent="0.2">
      <c r="E27" s="2"/>
      <c r="F27" s="2"/>
      <c r="G27" s="33"/>
      <c r="H27" s="34"/>
    </row>
    <row r="28" spans="1:23" x14ac:dyDescent="0.2">
      <c r="E28" s="2"/>
      <c r="F28" s="2"/>
      <c r="G28" s="33"/>
      <c r="H28" s="34"/>
    </row>
    <row r="29" spans="1:23" x14ac:dyDescent="0.2">
      <c r="E29" s="2"/>
      <c r="F29" s="2"/>
      <c r="G29" s="33"/>
      <c r="H29" s="34"/>
    </row>
    <row r="30" spans="1:23" x14ac:dyDescent="0.2">
      <c r="E30" s="2"/>
      <c r="F30" s="2"/>
      <c r="G30" s="33"/>
      <c r="H30" s="34"/>
    </row>
    <row r="31" spans="1:23" x14ac:dyDescent="0.2">
      <c r="E31" s="2"/>
      <c r="F31" s="2"/>
      <c r="G31" s="33"/>
      <c r="H31" s="34"/>
    </row>
    <row r="32" spans="1:23" x14ac:dyDescent="0.2">
      <c r="E32" s="2"/>
      <c r="F32" s="2"/>
      <c r="G32" s="33"/>
      <c r="H32" s="34"/>
    </row>
    <row r="33" spans="5:8" x14ac:dyDescent="0.2">
      <c r="E33" s="2"/>
      <c r="F33" s="2"/>
      <c r="G33" s="33"/>
      <c r="H33" s="34"/>
    </row>
    <row r="34" spans="5:8" x14ac:dyDescent="0.2">
      <c r="E34" s="2"/>
      <c r="F34" s="2"/>
      <c r="G34" s="33"/>
      <c r="H34" s="34"/>
    </row>
    <row r="35" spans="5:8" x14ac:dyDescent="0.2">
      <c r="E35" s="2"/>
      <c r="F35" s="2"/>
      <c r="G35" s="33"/>
      <c r="H35" s="34"/>
    </row>
    <row r="36" spans="5:8" x14ac:dyDescent="0.2">
      <c r="E36" s="2"/>
      <c r="F36" s="2"/>
      <c r="G36" s="33"/>
      <c r="H36" s="34"/>
    </row>
    <row r="37" spans="5:8" x14ac:dyDescent="0.2">
      <c r="E37" s="2"/>
      <c r="F37" s="2"/>
      <c r="G37" s="33"/>
      <c r="H37" s="34"/>
    </row>
    <row r="38" spans="5:8" x14ac:dyDescent="0.2">
      <c r="E38" s="2"/>
      <c r="F38" s="2"/>
      <c r="G38" s="33"/>
      <c r="H38" s="34"/>
    </row>
    <row r="39" spans="5:8" x14ac:dyDescent="0.2">
      <c r="E39" s="2"/>
      <c r="F39" s="2"/>
      <c r="G39" s="33"/>
      <c r="H39" s="34"/>
    </row>
    <row r="40" spans="5:8" x14ac:dyDescent="0.2">
      <c r="E40" s="2"/>
      <c r="F40" s="2"/>
      <c r="G40" s="33"/>
      <c r="H40" s="34"/>
    </row>
    <row r="41" spans="5:8" x14ac:dyDescent="0.2">
      <c r="E41" s="2"/>
      <c r="F41" s="2"/>
      <c r="G41" s="2"/>
      <c r="H41" s="2"/>
    </row>
    <row r="42" spans="5:8" x14ac:dyDescent="0.2">
      <c r="E42" s="2"/>
      <c r="F42" s="2"/>
      <c r="G42" s="34"/>
      <c r="H42" s="34"/>
    </row>
    <row r="43" spans="5:8" x14ac:dyDescent="0.2">
      <c r="E43" s="2"/>
      <c r="F43" s="2"/>
      <c r="G43" s="2"/>
      <c r="H43" s="34"/>
    </row>
    <row r="44" spans="5:8" x14ac:dyDescent="0.2">
      <c r="E44" s="2"/>
      <c r="F44" s="2"/>
      <c r="G44" s="34"/>
      <c r="H44" s="2"/>
    </row>
    <row r="45" spans="5:8" x14ac:dyDescent="0.2">
      <c r="E45" s="2"/>
      <c r="F45" s="2"/>
      <c r="G45" s="2"/>
      <c r="H45" s="2"/>
    </row>
    <row r="46" spans="5:8" x14ac:dyDescent="0.2">
      <c r="E46" s="2"/>
      <c r="F46" s="2"/>
      <c r="G46" s="2"/>
      <c r="H46" s="2"/>
    </row>
  </sheetData>
  <autoFilter ref="A7:W7"/>
  <mergeCells count="14">
    <mergeCell ref="A24:W24"/>
    <mergeCell ref="A23:C23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69" zoomScaleNormal="69" workbookViewId="0">
      <selection sqref="A1:W1"/>
    </sheetView>
  </sheetViews>
  <sheetFormatPr baseColWidth="10" defaultRowHeight="12.75" x14ac:dyDescent="0.2"/>
  <cols>
    <col min="1" max="1" width="9.28515625" style="37" customWidth="1"/>
    <col min="2" max="2" width="13.85546875" style="37" customWidth="1"/>
    <col min="3" max="3" width="16.7109375" style="37" customWidth="1"/>
    <col min="4" max="4" width="11.7109375" bestFit="1" customWidth="1"/>
    <col min="5" max="5" width="13.85546875" customWidth="1"/>
    <col min="6" max="6" width="13.5703125" customWidth="1"/>
    <col min="7" max="7" width="13.42578125" customWidth="1"/>
    <col min="8" max="8" width="12.42578125" customWidth="1"/>
    <col min="9" max="9" width="14" bestFit="1" customWidth="1"/>
    <col min="10" max="10" width="13.42578125" customWidth="1"/>
    <col min="11" max="11" width="13.140625" bestFit="1" customWidth="1"/>
    <col min="12" max="12" width="11.85546875" bestFit="1" customWidth="1"/>
    <col min="13" max="13" width="14.140625" bestFit="1" customWidth="1"/>
    <col min="14" max="14" width="13.140625" customWidth="1"/>
    <col min="15" max="15" width="13.140625" bestFit="1" customWidth="1"/>
    <col min="16" max="16" width="11.7109375" bestFit="1" customWidth="1"/>
    <col min="17" max="17" width="13.140625" bestFit="1" customWidth="1"/>
    <col min="18" max="18" width="12.5703125" customWidth="1"/>
    <col min="19" max="19" width="11.7109375" bestFit="1" customWidth="1"/>
    <col min="20" max="20" width="12.42578125" customWidth="1"/>
    <col min="21" max="21" width="12.85546875" customWidth="1"/>
    <col min="22" max="22" width="11.7109375" bestFit="1" customWidth="1"/>
    <col min="23" max="23" width="14.710937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59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3.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0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5101</v>
      </c>
      <c r="B8" s="86">
        <v>5201</v>
      </c>
      <c r="C8" s="28" t="s">
        <v>109</v>
      </c>
      <c r="D8" s="57">
        <f>VLOOKUP($B8,Total!$B$4:$W$349,Total!D$1,FALSE)</f>
        <v>46</v>
      </c>
      <c r="E8" s="57">
        <f>VLOOKUP($B8,Total!$B$4:$W$349,Total!E$1,FALSE)</f>
        <v>2900852</v>
      </c>
      <c r="F8" s="57">
        <f>VLOOKUP($B8,Total!$B$4:$W$349,Total!F$1,FALSE)</f>
        <v>146</v>
      </c>
      <c r="G8" s="57">
        <f>VLOOKUP($B8,Total!$B$4:$W$349,Total!G$1,FALSE)</f>
        <v>4870268</v>
      </c>
      <c r="H8" s="57">
        <f>VLOOKUP($B8,Total!$B$4:$W$349,Total!H$1,FALSE)</f>
        <v>0</v>
      </c>
      <c r="I8" s="57">
        <f>VLOOKUP($B8,Total!$B$4:$W$349,Total!I$1,FALSE)</f>
        <v>0</v>
      </c>
      <c r="J8" s="57">
        <f>VLOOKUP($B8,Total!$B$4:$W$349,Total!J$1,FALSE)</f>
        <v>0</v>
      </c>
      <c r="K8" s="57">
        <f>VLOOKUP($B8,Total!$B$4:$W$349,Total!K$1,FALSE)</f>
        <v>0</v>
      </c>
      <c r="L8" s="57">
        <f>VLOOKUP($B8,Total!$B$4:$W$349,Total!L$1,FALSE)</f>
        <v>0</v>
      </c>
      <c r="M8" s="57">
        <f>VLOOKUP($B8,Total!$B$4:$W$349,Total!M$1,FALSE)</f>
        <v>0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192</v>
      </c>
      <c r="W8" s="57">
        <f>VLOOKUP($B8,Total!$B$4:$W$349,Total!W$1,FALSE)</f>
        <v>7771120</v>
      </c>
    </row>
    <row r="9" spans="1:23" s="43" customFormat="1" x14ac:dyDescent="0.2">
      <c r="A9" s="40">
        <v>5201</v>
      </c>
      <c r="B9" s="86">
        <v>5401</v>
      </c>
      <c r="C9" s="28" t="s">
        <v>110</v>
      </c>
      <c r="D9" s="57">
        <f>VLOOKUP($B9,Total!$B$4:$W$349,Total!D$1,FALSE)</f>
        <v>371</v>
      </c>
      <c r="E9" s="57">
        <f>VLOOKUP($B9,Total!$B$4:$W$349,Total!E$1,FALSE)</f>
        <v>23396002</v>
      </c>
      <c r="F9" s="57">
        <f>VLOOKUP($B9,Total!$B$4:$W$349,Total!F$1,FALSE)</f>
        <v>280</v>
      </c>
      <c r="G9" s="57">
        <f>VLOOKUP($B9,Total!$B$4:$W$349,Total!G$1,FALSE)</f>
        <v>9340240</v>
      </c>
      <c r="H9" s="57">
        <f>VLOOKUP($B9,Total!$B$4:$W$349,Total!H$1,FALSE)</f>
        <v>0</v>
      </c>
      <c r="I9" s="57">
        <f>VLOOKUP($B9,Total!$B$4:$W$349,Total!I$1,FALSE)</f>
        <v>0</v>
      </c>
      <c r="J9" s="57">
        <f>VLOOKUP($B9,Total!$B$4:$W$349,Total!J$1,FALSE)</f>
        <v>0</v>
      </c>
      <c r="K9" s="57">
        <f>VLOOKUP($B9,Total!$B$4:$W$349,Total!K$1,FALSE)</f>
        <v>0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65</v>
      </c>
      <c r="Q9" s="57">
        <f>VLOOKUP($B9,Total!$B$4:$W$349,Total!Q$1,FALSE)</f>
        <v>4099030</v>
      </c>
      <c r="R9" s="57">
        <f>VLOOKUP($B9,Total!$B$4:$W$349,Total!R$1,FALSE)</f>
        <v>8</v>
      </c>
      <c r="S9" s="57">
        <f>VLOOKUP($B9,Total!$B$4:$W$349,Total!S$1,FALSE)</f>
        <v>266864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724</v>
      </c>
      <c r="W9" s="57">
        <f>VLOOKUP($B9,Total!$B$4:$W$349,Total!W$1,FALSE)</f>
        <v>37102136</v>
      </c>
    </row>
    <row r="10" spans="1:23" s="43" customFormat="1" x14ac:dyDescent="0.2">
      <c r="A10" s="40">
        <v>5202</v>
      </c>
      <c r="B10" s="86">
        <v>5404</v>
      </c>
      <c r="C10" s="28" t="s">
        <v>111</v>
      </c>
      <c r="D10" s="57">
        <f>VLOOKUP($B10,Total!$B$4:$W$349,Total!D$1,FALSE)</f>
        <v>142</v>
      </c>
      <c r="E10" s="57">
        <f>VLOOKUP($B10,Total!$B$4:$W$349,Total!E$1,FALSE)</f>
        <v>8954804</v>
      </c>
      <c r="F10" s="57">
        <f>VLOOKUP($B10,Total!$B$4:$W$349,Total!F$1,FALSE)</f>
        <v>129</v>
      </c>
      <c r="G10" s="57">
        <f>VLOOKUP($B10,Total!$B$4:$W$349,Total!G$1,FALSE)</f>
        <v>4303182</v>
      </c>
      <c r="H10" s="57">
        <f>VLOOKUP($B10,Total!$B$4:$W$349,Total!H$1,FALSE)</f>
        <v>67</v>
      </c>
      <c r="I10" s="57">
        <f>VLOOKUP($B10,Total!$B$4:$W$349,Total!I$1,FALSE)</f>
        <v>4225154</v>
      </c>
      <c r="J10" s="57">
        <f>VLOOKUP($B10,Total!$B$4:$W$349,Total!J$1,FALSE)</f>
        <v>45</v>
      </c>
      <c r="K10" s="57">
        <f>VLOOKUP($B10,Total!$B$4:$W$349,Total!K$1,FALSE)</f>
        <v>1501110</v>
      </c>
      <c r="L10" s="57">
        <f>VLOOKUP($B10,Total!$B$4:$W$349,Total!L$1,FALSE)</f>
        <v>4</v>
      </c>
      <c r="M10" s="57">
        <f>VLOOKUP($B10,Total!$B$4:$W$349,Total!M$1,FALSE)</f>
        <v>252248</v>
      </c>
      <c r="N10" s="57">
        <f>VLOOKUP($B10,Total!$B$4:$W$349,Total!N$1,FALSE)</f>
        <v>1</v>
      </c>
      <c r="O10" s="57">
        <f>VLOOKUP($B10,Total!$B$4:$W$349,Total!O$1,FALSE)</f>
        <v>33358</v>
      </c>
      <c r="P10" s="57">
        <f>VLOOKUP($B10,Total!$B$4:$W$349,Total!P$1,FALSE)</f>
        <v>29</v>
      </c>
      <c r="Q10" s="57">
        <f>VLOOKUP($B10,Total!$B$4:$W$349,Total!Q$1,FALSE)</f>
        <v>1828798</v>
      </c>
      <c r="R10" s="57">
        <f>VLOOKUP($B10,Total!$B$4:$W$349,Total!R$1,FALSE)</f>
        <v>1</v>
      </c>
      <c r="S10" s="57">
        <f>VLOOKUP($B10,Total!$B$4:$W$349,Total!S$1,FALSE)</f>
        <v>33358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418</v>
      </c>
      <c r="W10" s="57">
        <f>VLOOKUP($B10,Total!$B$4:$W$349,Total!W$1,FALSE)</f>
        <v>21132012</v>
      </c>
    </row>
    <row r="11" spans="1:23" s="43" customFormat="1" x14ac:dyDescent="0.2">
      <c r="A11" s="40">
        <v>5203</v>
      </c>
      <c r="B11" s="86">
        <v>5402</v>
      </c>
      <c r="C11" s="28" t="s">
        <v>112</v>
      </c>
      <c r="D11" s="57">
        <f>VLOOKUP($B11,Total!$B$4:$W$349,Total!D$1,FALSE)</f>
        <v>320</v>
      </c>
      <c r="E11" s="57">
        <f>VLOOKUP($B11,Total!$B$4:$W$349,Total!E$1,FALSE)</f>
        <v>20179840</v>
      </c>
      <c r="F11" s="57">
        <f>VLOOKUP($B11,Total!$B$4:$W$349,Total!F$1,FALSE)</f>
        <v>247</v>
      </c>
      <c r="G11" s="57">
        <f>VLOOKUP($B11,Total!$B$4:$W$349,Total!G$1,FALSE)</f>
        <v>8239426</v>
      </c>
      <c r="H11" s="57">
        <f>VLOOKUP($B11,Total!$B$4:$W$349,Total!H$1,FALSE)</f>
        <v>31</v>
      </c>
      <c r="I11" s="57">
        <f>VLOOKUP($B11,Total!$B$4:$W$349,Total!I$1,FALSE)</f>
        <v>1954922</v>
      </c>
      <c r="J11" s="57">
        <f>VLOOKUP($B11,Total!$B$4:$W$349,Total!J$1,FALSE)</f>
        <v>21</v>
      </c>
      <c r="K11" s="57">
        <f>VLOOKUP($B11,Total!$B$4:$W$349,Total!K$1,FALSE)</f>
        <v>700518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18</v>
      </c>
      <c r="Q11" s="57">
        <f>VLOOKUP($B11,Total!$B$4:$W$349,Total!Q$1,FALSE)</f>
        <v>1135116</v>
      </c>
      <c r="R11" s="57">
        <f>VLOOKUP($B11,Total!$B$4:$W$349,Total!R$1,FALSE)</f>
        <v>5</v>
      </c>
      <c r="S11" s="57">
        <f>VLOOKUP($B11,Total!$B$4:$W$349,Total!S$1,FALSE)</f>
        <v>166790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642</v>
      </c>
      <c r="W11" s="57">
        <f>VLOOKUP($B11,Total!$B$4:$W$349,Total!W$1,FALSE)</f>
        <v>32376612</v>
      </c>
    </row>
    <row r="12" spans="1:23" s="43" customFormat="1" x14ac:dyDescent="0.2">
      <c r="A12" s="40">
        <v>5204</v>
      </c>
      <c r="B12" s="86">
        <v>5405</v>
      </c>
      <c r="C12" s="28" t="s">
        <v>113</v>
      </c>
      <c r="D12" s="57">
        <f>VLOOKUP($B12,Total!$B$4:$W$349,Total!D$1,FALSE)</f>
        <v>129</v>
      </c>
      <c r="E12" s="57">
        <f>VLOOKUP($B12,Total!$B$4:$W$349,Total!E$1,FALSE)</f>
        <v>8134998</v>
      </c>
      <c r="F12" s="57">
        <f>VLOOKUP($B12,Total!$B$4:$W$349,Total!F$1,FALSE)</f>
        <v>105</v>
      </c>
      <c r="G12" s="57">
        <f>VLOOKUP($B12,Total!$B$4:$W$349,Total!G$1,FALSE)</f>
        <v>3502590</v>
      </c>
      <c r="H12" s="57">
        <f>VLOOKUP($B12,Total!$B$4:$W$349,Total!H$1,FALSE)</f>
        <v>58</v>
      </c>
      <c r="I12" s="57">
        <f>VLOOKUP($B12,Total!$B$4:$W$349,Total!I$1,FALSE)</f>
        <v>3657596</v>
      </c>
      <c r="J12" s="57">
        <f>VLOOKUP($B12,Total!$B$4:$W$349,Total!J$1,FALSE)</f>
        <v>51</v>
      </c>
      <c r="K12" s="57">
        <f>VLOOKUP($B12,Total!$B$4:$W$349,Total!K$1,FALSE)</f>
        <v>1701258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40</v>
      </c>
      <c r="Q12" s="57">
        <f>VLOOKUP($B12,Total!$B$4:$W$349,Total!Q$1,FALSE)</f>
        <v>2522480</v>
      </c>
      <c r="R12" s="57">
        <f>VLOOKUP($B12,Total!$B$4:$W$349,Total!R$1,FALSE)</f>
        <v>2</v>
      </c>
      <c r="S12" s="57">
        <f>VLOOKUP($B12,Total!$B$4:$W$349,Total!S$1,FALSE)</f>
        <v>66716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385</v>
      </c>
      <c r="W12" s="57">
        <f>VLOOKUP($B12,Total!$B$4:$W$349,Total!W$1,FALSE)</f>
        <v>19585638</v>
      </c>
    </row>
    <row r="13" spans="1:23" s="43" customFormat="1" x14ac:dyDescent="0.2">
      <c r="A13" s="40">
        <v>5205</v>
      </c>
      <c r="B13" s="86">
        <v>5403</v>
      </c>
      <c r="C13" s="28" t="s">
        <v>114</v>
      </c>
      <c r="D13" s="57">
        <f>VLOOKUP($B13,Total!$B$4:$W$349,Total!D$1,FALSE)</f>
        <v>85</v>
      </c>
      <c r="E13" s="57">
        <f>VLOOKUP($B13,Total!$B$4:$W$349,Total!E$1,FALSE)</f>
        <v>5360270</v>
      </c>
      <c r="F13" s="57">
        <f>VLOOKUP($B13,Total!$B$4:$W$349,Total!F$1,FALSE)</f>
        <v>63</v>
      </c>
      <c r="G13" s="57">
        <f>VLOOKUP($B13,Total!$B$4:$W$349,Total!G$1,FALSE)</f>
        <v>2101554</v>
      </c>
      <c r="H13" s="57">
        <f>VLOOKUP($B13,Total!$B$4:$W$349,Total!H$1,FALSE)</f>
        <v>50</v>
      </c>
      <c r="I13" s="57">
        <f>VLOOKUP($B13,Total!$B$4:$W$349,Total!I$1,FALSE)</f>
        <v>3153100</v>
      </c>
      <c r="J13" s="57">
        <f>VLOOKUP($B13,Total!$B$4:$W$349,Total!J$1,FALSE)</f>
        <v>19</v>
      </c>
      <c r="K13" s="57">
        <f>VLOOKUP($B13,Total!$B$4:$W$349,Total!K$1,FALSE)</f>
        <v>633802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12</v>
      </c>
      <c r="Q13" s="57">
        <f>VLOOKUP($B13,Total!$B$4:$W$349,Total!Q$1,FALSE)</f>
        <v>756744</v>
      </c>
      <c r="R13" s="57">
        <f>VLOOKUP($B13,Total!$B$4:$W$349,Total!R$1,FALSE)</f>
        <v>4</v>
      </c>
      <c r="S13" s="57">
        <f>VLOOKUP($B13,Total!$B$4:$W$349,Total!S$1,FALSE)</f>
        <v>133432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233</v>
      </c>
      <c r="W13" s="57">
        <f>VLOOKUP($B13,Total!$B$4:$W$349,Total!W$1,FALSE)</f>
        <v>12138902</v>
      </c>
    </row>
    <row r="14" spans="1:23" s="43" customFormat="1" x14ac:dyDescent="0.2">
      <c r="A14" s="40">
        <v>5301</v>
      </c>
      <c r="B14" s="86">
        <v>5101</v>
      </c>
      <c r="C14" s="28" t="s">
        <v>115</v>
      </c>
      <c r="D14" s="57">
        <f>VLOOKUP($B14,Total!$B$4:$W$349,Total!D$1,FALSE)</f>
        <v>0</v>
      </c>
      <c r="E14" s="57">
        <f>VLOOKUP($B14,Total!$B$4:$W$349,Total!E$1,FALSE)</f>
        <v>0</v>
      </c>
      <c r="F14" s="57">
        <f>VLOOKUP($B14,Total!$B$4:$W$349,Total!F$1,FALSE)</f>
        <v>0</v>
      </c>
      <c r="G14" s="57">
        <f>VLOOKUP($B14,Total!$B$4:$W$349,Total!G$1,FALSE)</f>
        <v>0</v>
      </c>
      <c r="H14" s="57">
        <f>VLOOKUP($B14,Total!$B$4:$W$349,Total!H$1,FALSE)</f>
        <v>1014</v>
      </c>
      <c r="I14" s="57">
        <f>VLOOKUP($B14,Total!$B$4:$W$349,Total!I$1,FALSE)</f>
        <v>63944868</v>
      </c>
      <c r="J14" s="57">
        <f>VLOOKUP($B14,Total!$B$4:$W$349,Total!J$1,FALSE)</f>
        <v>651</v>
      </c>
      <c r="K14" s="57">
        <f>VLOOKUP($B14,Total!$B$4:$W$349,Total!K$1,FALSE)</f>
        <v>21716058</v>
      </c>
      <c r="L14" s="57">
        <f>VLOOKUP($B14,Total!$B$4:$W$349,Total!L$1,FALSE)</f>
        <v>80</v>
      </c>
      <c r="M14" s="57">
        <f>VLOOKUP($B14,Total!$B$4:$W$349,Total!M$1,FALSE)</f>
        <v>5044960</v>
      </c>
      <c r="N14" s="57">
        <f>VLOOKUP($B14,Total!$B$4:$W$349,Total!N$1,FALSE)</f>
        <v>17</v>
      </c>
      <c r="O14" s="57">
        <f>VLOOKUP($B14,Total!$B$4:$W$349,Total!O$1,FALSE)</f>
        <v>567086</v>
      </c>
      <c r="P14" s="57">
        <f>VLOOKUP($B14,Total!$B$4:$W$349,Total!P$1,FALSE)</f>
        <v>0</v>
      </c>
      <c r="Q14" s="57">
        <f>VLOOKUP($B14,Total!$B$4:$W$349,Total!Q$1,FALSE)</f>
        <v>0</v>
      </c>
      <c r="R14" s="57">
        <f>VLOOKUP($B14,Total!$B$4:$W$349,Total!R$1,FALSE)</f>
        <v>0</v>
      </c>
      <c r="S14" s="57">
        <f>VLOOKUP($B14,Total!$B$4:$W$349,Total!S$1,FALSE)</f>
        <v>0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1762</v>
      </c>
      <c r="W14" s="57">
        <f>VLOOKUP($B14,Total!$B$4:$W$349,Total!W$1,FALSE)</f>
        <v>91272972</v>
      </c>
    </row>
    <row r="15" spans="1:23" s="43" customFormat="1" x14ac:dyDescent="0.2">
      <c r="A15" s="40">
        <v>5302</v>
      </c>
      <c r="B15" s="86">
        <v>5109</v>
      </c>
      <c r="C15" s="28" t="s">
        <v>116</v>
      </c>
      <c r="D15" s="57">
        <f>VLOOKUP($B15,Total!$B$4:$W$349,Total!D$1,FALSE)</f>
        <v>1111</v>
      </c>
      <c r="E15" s="57">
        <f>VLOOKUP($B15,Total!$B$4:$W$349,Total!E$1,FALSE)</f>
        <v>70061882</v>
      </c>
      <c r="F15" s="57">
        <f>VLOOKUP($B15,Total!$B$4:$W$349,Total!F$1,FALSE)</f>
        <v>1349</v>
      </c>
      <c r="G15" s="57">
        <f>VLOOKUP($B15,Total!$B$4:$W$349,Total!G$1,FALSE)</f>
        <v>44999942</v>
      </c>
      <c r="H15" s="57">
        <f>VLOOKUP($B15,Total!$B$4:$W$349,Total!H$1,FALSE)</f>
        <v>609</v>
      </c>
      <c r="I15" s="57">
        <f>VLOOKUP($B15,Total!$B$4:$W$349,Total!I$1,FALSE)</f>
        <v>38404758</v>
      </c>
      <c r="J15" s="57">
        <f>VLOOKUP($B15,Total!$B$4:$W$349,Total!J$1,FALSE)</f>
        <v>687</v>
      </c>
      <c r="K15" s="57">
        <f>VLOOKUP($B15,Total!$B$4:$W$349,Total!K$1,FALSE)</f>
        <v>22916946</v>
      </c>
      <c r="L15" s="57">
        <f>VLOOKUP($B15,Total!$B$4:$W$349,Total!L$1,FALSE)</f>
        <v>13</v>
      </c>
      <c r="M15" s="57">
        <f>VLOOKUP($B15,Total!$B$4:$W$349,Total!M$1,FALSE)</f>
        <v>819806</v>
      </c>
      <c r="N15" s="57">
        <f>VLOOKUP($B15,Total!$B$4:$W$349,Total!N$1,FALSE)</f>
        <v>13</v>
      </c>
      <c r="O15" s="57">
        <f>VLOOKUP($B15,Total!$B$4:$W$349,Total!O$1,FALSE)</f>
        <v>433654</v>
      </c>
      <c r="P15" s="57">
        <f>VLOOKUP($B15,Total!$B$4:$W$349,Total!P$1,FALSE)</f>
        <v>46</v>
      </c>
      <c r="Q15" s="57">
        <f>VLOOKUP($B15,Total!$B$4:$W$349,Total!Q$1,FALSE)</f>
        <v>2900852</v>
      </c>
      <c r="R15" s="57">
        <f>VLOOKUP($B15,Total!$B$4:$W$349,Total!R$1,FALSE)</f>
        <v>11</v>
      </c>
      <c r="S15" s="57">
        <f>VLOOKUP($B15,Total!$B$4:$W$349,Total!S$1,FALSE)</f>
        <v>366938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3839</v>
      </c>
      <c r="W15" s="57">
        <f>VLOOKUP($B15,Total!$B$4:$W$349,Total!W$1,FALSE)</f>
        <v>180904778</v>
      </c>
    </row>
    <row r="16" spans="1:23" s="43" customFormat="1" x14ac:dyDescent="0.2">
      <c r="A16" s="40">
        <v>5303</v>
      </c>
      <c r="B16" s="86">
        <v>5804</v>
      </c>
      <c r="C16" s="28" t="s">
        <v>117</v>
      </c>
      <c r="D16" s="57">
        <f>VLOOKUP($B16,Total!$B$4:$W$349,Total!D$1,FALSE)</f>
        <v>550</v>
      </c>
      <c r="E16" s="57">
        <f>VLOOKUP($B16,Total!$B$4:$W$349,Total!E$1,FALSE)</f>
        <v>34684100</v>
      </c>
      <c r="F16" s="57">
        <f>VLOOKUP($B16,Total!$B$4:$W$349,Total!F$1,FALSE)</f>
        <v>284</v>
      </c>
      <c r="G16" s="57">
        <f>VLOOKUP($B16,Total!$B$4:$W$349,Total!G$1,FALSE)</f>
        <v>9473672</v>
      </c>
      <c r="H16" s="57">
        <f>VLOOKUP($B16,Total!$B$4:$W$349,Total!H$1,FALSE)</f>
        <v>317</v>
      </c>
      <c r="I16" s="57">
        <f>VLOOKUP($B16,Total!$B$4:$W$349,Total!I$1,FALSE)</f>
        <v>19990654</v>
      </c>
      <c r="J16" s="57">
        <f>VLOOKUP($B16,Total!$B$4:$W$349,Total!J$1,FALSE)</f>
        <v>223</v>
      </c>
      <c r="K16" s="57">
        <f>VLOOKUP($B16,Total!$B$4:$W$349,Total!K$1,FALSE)</f>
        <v>7438834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57</v>
      </c>
      <c r="Q16" s="57">
        <f>VLOOKUP($B16,Total!$B$4:$W$349,Total!Q$1,FALSE)</f>
        <v>3594534</v>
      </c>
      <c r="R16" s="57">
        <f>VLOOKUP($B16,Total!$B$4:$W$349,Total!R$1,FALSE)</f>
        <v>16</v>
      </c>
      <c r="S16" s="57">
        <f>VLOOKUP($B16,Total!$B$4:$W$349,Total!S$1,FALSE)</f>
        <v>533728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1447</v>
      </c>
      <c r="W16" s="57">
        <f>VLOOKUP($B16,Total!$B$4:$W$349,Total!W$1,FALSE)</f>
        <v>75715522</v>
      </c>
    </row>
    <row r="17" spans="1:23" s="43" customFormat="1" x14ac:dyDescent="0.2">
      <c r="A17" s="40">
        <v>5304</v>
      </c>
      <c r="B17" s="86">
        <v>5801</v>
      </c>
      <c r="C17" s="28" t="s">
        <v>118</v>
      </c>
      <c r="D17" s="57">
        <f>VLOOKUP($B17,Total!$B$4:$W$349,Total!D$1,FALSE)</f>
        <v>668</v>
      </c>
      <c r="E17" s="57">
        <f>VLOOKUP($B17,Total!$B$4:$W$349,Total!E$1,FALSE)</f>
        <v>42125416</v>
      </c>
      <c r="F17" s="57">
        <f>VLOOKUP($B17,Total!$B$4:$W$349,Total!F$1,FALSE)</f>
        <v>586</v>
      </c>
      <c r="G17" s="57">
        <f>VLOOKUP($B17,Total!$B$4:$W$349,Total!G$1,FALSE)</f>
        <v>19547788</v>
      </c>
      <c r="H17" s="57">
        <f>VLOOKUP($B17,Total!$B$4:$W$349,Total!H$1,FALSE)</f>
        <v>387</v>
      </c>
      <c r="I17" s="57">
        <f>VLOOKUP($B17,Total!$B$4:$W$349,Total!I$1,FALSE)</f>
        <v>24404994</v>
      </c>
      <c r="J17" s="57">
        <f>VLOOKUP($B17,Total!$B$4:$W$349,Total!J$1,FALSE)</f>
        <v>371</v>
      </c>
      <c r="K17" s="57">
        <f>VLOOKUP($B17,Total!$B$4:$W$349,Total!K$1,FALSE)</f>
        <v>12375818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122</v>
      </c>
      <c r="Q17" s="57">
        <f>VLOOKUP($B17,Total!$B$4:$W$349,Total!Q$1,FALSE)</f>
        <v>7693564</v>
      </c>
      <c r="R17" s="57">
        <f>VLOOKUP($B17,Total!$B$4:$W$349,Total!R$1,FALSE)</f>
        <v>26</v>
      </c>
      <c r="S17" s="57">
        <f>VLOOKUP($B17,Total!$B$4:$W$349,Total!S$1,FALSE)</f>
        <v>867308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2160</v>
      </c>
      <c r="W17" s="57">
        <f>VLOOKUP($B17,Total!$B$4:$W$349,Total!W$1,FALSE)</f>
        <v>107014888</v>
      </c>
    </row>
    <row r="18" spans="1:23" s="43" customFormat="1" x14ac:dyDescent="0.2">
      <c r="A18" s="40">
        <v>5305</v>
      </c>
      <c r="B18" s="86">
        <v>5102</v>
      </c>
      <c r="C18" s="28" t="s">
        <v>119</v>
      </c>
      <c r="D18" s="57">
        <f>VLOOKUP($B18,Total!$B$4:$W$349,Total!D$1,FALSE)</f>
        <v>282</v>
      </c>
      <c r="E18" s="57">
        <f>VLOOKUP($B18,Total!$B$4:$W$349,Total!E$1,FALSE)</f>
        <v>17783484</v>
      </c>
      <c r="F18" s="57">
        <f>VLOOKUP($B18,Total!$B$4:$W$349,Total!F$1,FALSE)</f>
        <v>166</v>
      </c>
      <c r="G18" s="57">
        <f>VLOOKUP($B18,Total!$B$4:$W$349,Total!G$1,FALSE)</f>
        <v>5537428</v>
      </c>
      <c r="H18" s="57">
        <f>VLOOKUP($B18,Total!$B$4:$W$349,Total!H$1,FALSE)</f>
        <v>17</v>
      </c>
      <c r="I18" s="57">
        <f>VLOOKUP($B18,Total!$B$4:$W$349,Total!I$1,FALSE)</f>
        <v>1072054</v>
      </c>
      <c r="J18" s="57">
        <f>VLOOKUP($B18,Total!$B$4:$W$349,Total!J$1,FALSE)</f>
        <v>7</v>
      </c>
      <c r="K18" s="57">
        <f>VLOOKUP($B18,Total!$B$4:$W$349,Total!K$1,FALSE)</f>
        <v>233506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38</v>
      </c>
      <c r="Q18" s="57">
        <f>VLOOKUP($B18,Total!$B$4:$W$349,Total!Q$1,FALSE)</f>
        <v>2396356</v>
      </c>
      <c r="R18" s="57">
        <f>VLOOKUP($B18,Total!$B$4:$W$349,Total!R$1,FALSE)</f>
        <v>4</v>
      </c>
      <c r="S18" s="57">
        <f>VLOOKUP($B18,Total!$B$4:$W$349,Total!S$1,FALSE)</f>
        <v>133432</v>
      </c>
      <c r="T18" s="57">
        <f>VLOOKUP($B18,Total!$B$4:$W$349,Total!T$1,FALSE)</f>
        <v>3</v>
      </c>
      <c r="U18" s="57">
        <f>VLOOKUP($B18,Total!$B$4:$W$349,Total!U$1,FALSE)</f>
        <v>54328</v>
      </c>
      <c r="V18" s="57">
        <f>VLOOKUP($B18,Total!$B$4:$W$349,Total!V$1,FALSE)</f>
        <v>517</v>
      </c>
      <c r="W18" s="57">
        <f>VLOOKUP($B18,Total!$B$4:$W$349,Total!W$1,FALSE)</f>
        <v>27210588</v>
      </c>
    </row>
    <row r="19" spans="1:23" s="43" customFormat="1" x14ac:dyDescent="0.2">
      <c r="A19" s="40">
        <v>5306</v>
      </c>
      <c r="B19" s="86">
        <v>5107</v>
      </c>
      <c r="C19" s="28" t="s">
        <v>120</v>
      </c>
      <c r="D19" s="57">
        <f>VLOOKUP($B19,Total!$B$4:$W$349,Total!D$1,FALSE)</f>
        <v>229</v>
      </c>
      <c r="E19" s="57">
        <f>VLOOKUP($B19,Total!$B$4:$W$349,Total!E$1,FALSE)</f>
        <v>14441198</v>
      </c>
      <c r="F19" s="57">
        <f>VLOOKUP($B19,Total!$B$4:$W$349,Total!F$1,FALSE)</f>
        <v>134</v>
      </c>
      <c r="G19" s="57">
        <f>VLOOKUP($B19,Total!$B$4:$W$349,Total!G$1,FALSE)</f>
        <v>4469972</v>
      </c>
      <c r="H19" s="57">
        <f>VLOOKUP($B19,Total!$B$4:$W$349,Total!H$1,FALSE)</f>
        <v>31</v>
      </c>
      <c r="I19" s="57">
        <f>VLOOKUP($B19,Total!$B$4:$W$349,Total!I$1,FALSE)</f>
        <v>1954922</v>
      </c>
      <c r="J19" s="57">
        <f>VLOOKUP($B19,Total!$B$4:$W$349,Total!J$1,FALSE)</f>
        <v>25</v>
      </c>
      <c r="K19" s="57">
        <f>VLOOKUP($B19,Total!$B$4:$W$349,Total!K$1,FALSE)</f>
        <v>833950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53</v>
      </c>
      <c r="Q19" s="57">
        <f>VLOOKUP($B19,Total!$B$4:$W$349,Total!Q$1,FALSE)</f>
        <v>3342286</v>
      </c>
      <c r="R19" s="57">
        <f>VLOOKUP($B19,Total!$B$4:$W$349,Total!R$1,FALSE)</f>
        <v>13</v>
      </c>
      <c r="S19" s="57">
        <f>VLOOKUP($B19,Total!$B$4:$W$349,Total!S$1,FALSE)</f>
        <v>433654</v>
      </c>
      <c r="T19" s="57">
        <f>VLOOKUP($B19,Total!$B$4:$W$349,Total!T$1,FALSE)</f>
        <v>3</v>
      </c>
      <c r="U19" s="57">
        <f>VLOOKUP($B19,Total!$B$4:$W$349,Total!U$1,FALSE)</f>
        <v>118074</v>
      </c>
      <c r="V19" s="57">
        <f>VLOOKUP($B19,Total!$B$4:$W$349,Total!V$1,FALSE)</f>
        <v>488</v>
      </c>
      <c r="W19" s="57">
        <f>VLOOKUP($B19,Total!$B$4:$W$349,Total!W$1,FALSE)</f>
        <v>25594056</v>
      </c>
    </row>
    <row r="20" spans="1:23" s="43" customFormat="1" x14ac:dyDescent="0.2">
      <c r="A20" s="40">
        <v>5307</v>
      </c>
      <c r="B20" s="86">
        <v>5105</v>
      </c>
      <c r="C20" s="28" t="s">
        <v>121</v>
      </c>
      <c r="D20" s="57">
        <f>VLOOKUP($B20,Total!$B$4:$W$349,Total!D$1,FALSE)</f>
        <v>293</v>
      </c>
      <c r="E20" s="57">
        <f>VLOOKUP($B20,Total!$B$4:$W$349,Total!E$1,FALSE)</f>
        <v>18477166</v>
      </c>
      <c r="F20" s="57">
        <f>VLOOKUP($B20,Total!$B$4:$W$349,Total!F$1,FALSE)</f>
        <v>201</v>
      </c>
      <c r="G20" s="57">
        <f>VLOOKUP($B20,Total!$B$4:$W$349,Total!G$1,FALSE)</f>
        <v>6704958</v>
      </c>
      <c r="H20" s="57">
        <f>VLOOKUP($B20,Total!$B$4:$W$349,Total!H$1,FALSE)</f>
        <v>43</v>
      </c>
      <c r="I20" s="57">
        <f>VLOOKUP($B20,Total!$B$4:$W$349,Total!I$1,FALSE)</f>
        <v>2711666</v>
      </c>
      <c r="J20" s="57">
        <f>VLOOKUP($B20,Total!$B$4:$W$349,Total!J$1,FALSE)</f>
        <v>41</v>
      </c>
      <c r="K20" s="57">
        <f>VLOOKUP($B20,Total!$B$4:$W$349,Total!K$1,FALSE)</f>
        <v>1367678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53</v>
      </c>
      <c r="Q20" s="57">
        <f>VLOOKUP($B20,Total!$B$4:$W$349,Total!Q$1,FALSE)</f>
        <v>3342286</v>
      </c>
      <c r="R20" s="57">
        <f>VLOOKUP($B20,Total!$B$4:$W$349,Total!R$1,FALSE)</f>
        <v>20</v>
      </c>
      <c r="S20" s="57">
        <f>VLOOKUP($B20,Total!$B$4:$W$349,Total!S$1,FALSE)</f>
        <v>667160</v>
      </c>
      <c r="T20" s="57">
        <f>VLOOKUP($B20,Total!$B$4:$W$349,Total!T$1,FALSE)</f>
        <v>2</v>
      </c>
      <c r="U20" s="57">
        <f>VLOOKUP($B20,Total!$B$4:$W$349,Total!U$1,FALSE)</f>
        <v>19308</v>
      </c>
      <c r="V20" s="57">
        <f>VLOOKUP($B20,Total!$B$4:$W$349,Total!V$1,FALSE)</f>
        <v>653</v>
      </c>
      <c r="W20" s="57">
        <f>VLOOKUP($B20,Total!$B$4:$W$349,Total!W$1,FALSE)</f>
        <v>33290222</v>
      </c>
    </row>
    <row r="21" spans="1:23" s="43" customFormat="1" x14ac:dyDescent="0.2">
      <c r="A21" s="40">
        <v>5308</v>
      </c>
      <c r="B21" s="86">
        <v>5104</v>
      </c>
      <c r="C21" s="28" t="s">
        <v>122</v>
      </c>
      <c r="D21" s="57">
        <f>VLOOKUP($B21,Total!$B$4:$W$349,Total!D$1,FALSE)</f>
        <v>0</v>
      </c>
      <c r="E21" s="57">
        <f>VLOOKUP($B21,Total!$B$4:$W$349,Total!E$1,FALSE)</f>
        <v>0</v>
      </c>
      <c r="F21" s="57">
        <f>VLOOKUP($B21,Total!$B$4:$W$349,Total!F$1,FALSE)</f>
        <v>0</v>
      </c>
      <c r="G21" s="57">
        <f>VLOOKUP($B21,Total!$B$4:$W$349,Total!G$1,FALSE)</f>
        <v>0</v>
      </c>
      <c r="H21" s="57">
        <f>VLOOKUP($B21,Total!$B$4:$W$349,Total!H$1,FALSE)</f>
        <v>0</v>
      </c>
      <c r="I21" s="57">
        <f>VLOOKUP($B21,Total!$B$4:$W$349,Total!I$1,FALSE)</f>
        <v>0</v>
      </c>
      <c r="J21" s="57">
        <f>VLOOKUP($B21,Total!$B$4:$W$349,Total!J$1,FALSE)</f>
        <v>0</v>
      </c>
      <c r="K21" s="57">
        <f>VLOOKUP($B21,Total!$B$4:$W$349,Total!K$1,FALSE)</f>
        <v>0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0</v>
      </c>
      <c r="Q21" s="57">
        <f>VLOOKUP($B21,Total!$B$4:$W$349,Total!Q$1,FALSE)</f>
        <v>0</v>
      </c>
      <c r="R21" s="57">
        <f>VLOOKUP($B21,Total!$B$4:$W$349,Total!R$1,FALSE)</f>
        <v>0</v>
      </c>
      <c r="S21" s="57">
        <f>VLOOKUP($B21,Total!$B$4:$W$349,Total!S$1,FALSE)</f>
        <v>0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0</v>
      </c>
      <c r="W21" s="57">
        <f>VLOOKUP($B21,Total!$B$4:$W$349,Total!W$1,FALSE)</f>
        <v>0</v>
      </c>
    </row>
    <row r="22" spans="1:23" s="43" customFormat="1" x14ac:dyDescent="0.2">
      <c r="A22" s="40">
        <v>5309</v>
      </c>
      <c r="B22" s="86">
        <v>5103</v>
      </c>
      <c r="C22" s="28" t="s">
        <v>123</v>
      </c>
      <c r="D22" s="57">
        <f>VLOOKUP($B22,Total!$B$4:$W$349,Total!D$1,FALSE)</f>
        <v>186</v>
      </c>
      <c r="E22" s="57">
        <f>VLOOKUP($B22,Total!$B$4:$W$349,Total!E$1,FALSE)</f>
        <v>11729532</v>
      </c>
      <c r="F22" s="57">
        <f>VLOOKUP($B22,Total!$B$4:$W$349,Total!F$1,FALSE)</f>
        <v>83</v>
      </c>
      <c r="G22" s="57">
        <f>VLOOKUP($B22,Total!$B$4:$W$349,Total!G$1,FALSE)</f>
        <v>2768714</v>
      </c>
      <c r="H22" s="57">
        <f>VLOOKUP($B22,Total!$B$4:$W$349,Total!H$1,FALSE)</f>
        <v>80</v>
      </c>
      <c r="I22" s="57">
        <f>VLOOKUP($B22,Total!$B$4:$W$349,Total!I$1,FALSE)</f>
        <v>5044960</v>
      </c>
      <c r="J22" s="57">
        <f>VLOOKUP($B22,Total!$B$4:$W$349,Total!J$1,FALSE)</f>
        <v>62</v>
      </c>
      <c r="K22" s="57">
        <f>VLOOKUP($B22,Total!$B$4:$W$349,Total!K$1,FALSE)</f>
        <v>2068196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35</v>
      </c>
      <c r="Q22" s="57">
        <f>VLOOKUP($B22,Total!$B$4:$W$349,Total!Q$1,FALSE)</f>
        <v>2207170</v>
      </c>
      <c r="R22" s="57">
        <f>VLOOKUP($B22,Total!$B$4:$W$349,Total!R$1,FALSE)</f>
        <v>13</v>
      </c>
      <c r="S22" s="57">
        <f>VLOOKUP($B22,Total!$B$4:$W$349,Total!S$1,FALSE)</f>
        <v>433654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459</v>
      </c>
      <c r="W22" s="57">
        <f>VLOOKUP($B22,Total!$B$4:$W$349,Total!W$1,FALSE)</f>
        <v>24252226</v>
      </c>
    </row>
    <row r="23" spans="1:23" s="43" customFormat="1" x14ac:dyDescent="0.2">
      <c r="A23" s="40">
        <v>5401</v>
      </c>
      <c r="B23" s="86">
        <v>5601</v>
      </c>
      <c r="C23" s="28" t="s">
        <v>124</v>
      </c>
      <c r="D23" s="57">
        <f>VLOOKUP($B23,Total!$B$4:$W$349,Total!D$1,FALSE)</f>
        <v>490</v>
      </c>
      <c r="E23" s="57">
        <f>VLOOKUP($B23,Total!$B$4:$W$349,Total!E$1,FALSE)</f>
        <v>30900380</v>
      </c>
      <c r="F23" s="57">
        <f>VLOOKUP($B23,Total!$B$4:$W$349,Total!F$1,FALSE)</f>
        <v>503</v>
      </c>
      <c r="G23" s="57">
        <f>VLOOKUP($B23,Total!$B$4:$W$349,Total!G$1,FALSE)</f>
        <v>16779074</v>
      </c>
      <c r="H23" s="57">
        <f>VLOOKUP($B23,Total!$B$4:$W$349,Total!H$1,FALSE)</f>
        <v>259</v>
      </c>
      <c r="I23" s="57">
        <f>VLOOKUP($B23,Total!$B$4:$W$349,Total!I$1,FALSE)</f>
        <v>16333058</v>
      </c>
      <c r="J23" s="57">
        <f>VLOOKUP($B23,Total!$B$4:$W$349,Total!J$1,FALSE)</f>
        <v>167</v>
      </c>
      <c r="K23" s="57">
        <f>VLOOKUP($B23,Total!$B$4:$W$349,Total!K$1,FALSE)</f>
        <v>5570786</v>
      </c>
      <c r="L23" s="57">
        <f>VLOOKUP($B23,Total!$B$4:$W$349,Total!L$1,FALSE)</f>
        <v>0</v>
      </c>
      <c r="M23" s="57">
        <f>VLOOKUP($B23,Total!$B$4:$W$349,Total!M$1,FALSE)</f>
        <v>0</v>
      </c>
      <c r="N23" s="57">
        <f>VLOOKUP($B23,Total!$B$4:$W$349,Total!N$1,FALSE)</f>
        <v>0</v>
      </c>
      <c r="O23" s="57">
        <f>VLOOKUP($B23,Total!$B$4:$W$349,Total!O$1,FALSE)</f>
        <v>0</v>
      </c>
      <c r="P23" s="57">
        <f>VLOOKUP($B23,Total!$B$4:$W$349,Total!P$1,FALSE)</f>
        <v>133</v>
      </c>
      <c r="Q23" s="57">
        <f>VLOOKUP($B23,Total!$B$4:$W$349,Total!Q$1,FALSE)</f>
        <v>8387246</v>
      </c>
      <c r="R23" s="57">
        <f>VLOOKUP($B23,Total!$B$4:$W$349,Total!R$1,FALSE)</f>
        <v>21</v>
      </c>
      <c r="S23" s="57">
        <f>VLOOKUP($B23,Total!$B$4:$W$349,Total!S$1,FALSE)</f>
        <v>700518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1573</v>
      </c>
      <c r="W23" s="57">
        <f>VLOOKUP($B23,Total!$B$4:$W$349,Total!W$1,FALSE)</f>
        <v>78671062</v>
      </c>
    </row>
    <row r="24" spans="1:23" s="43" customFormat="1" x14ac:dyDescent="0.2">
      <c r="A24" s="40">
        <v>5402</v>
      </c>
      <c r="B24" s="86">
        <v>5606</v>
      </c>
      <c r="C24" s="28" t="s">
        <v>125</v>
      </c>
      <c r="D24" s="57">
        <f>VLOOKUP($B24,Total!$B$4:$W$349,Total!D$1,FALSE)</f>
        <v>0</v>
      </c>
      <c r="E24" s="57">
        <f>VLOOKUP($B24,Total!$B$4:$W$349,Total!E$1,FALSE)</f>
        <v>0</v>
      </c>
      <c r="F24" s="57">
        <f>VLOOKUP($B24,Total!$B$4:$W$349,Total!F$1,FALSE)</f>
        <v>0</v>
      </c>
      <c r="G24" s="57">
        <f>VLOOKUP($B24,Total!$B$4:$W$349,Total!G$1,FALSE)</f>
        <v>0</v>
      </c>
      <c r="H24" s="57">
        <f>VLOOKUP($B24,Total!$B$4:$W$349,Total!H$1,FALSE)</f>
        <v>0</v>
      </c>
      <c r="I24" s="57">
        <f>VLOOKUP($B24,Total!$B$4:$W$349,Total!I$1,FALSE)</f>
        <v>0</v>
      </c>
      <c r="J24" s="57">
        <f>VLOOKUP($B24,Total!$B$4:$W$349,Total!J$1,FALSE)</f>
        <v>0</v>
      </c>
      <c r="K24" s="57">
        <f>VLOOKUP($B24,Total!$B$4:$W$349,Total!K$1,FALSE)</f>
        <v>0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0</v>
      </c>
      <c r="Q24" s="57">
        <f>VLOOKUP($B24,Total!$B$4:$W$349,Total!Q$1,FALSE)</f>
        <v>0</v>
      </c>
      <c r="R24" s="57">
        <f>VLOOKUP($B24,Total!$B$4:$W$349,Total!R$1,FALSE)</f>
        <v>0</v>
      </c>
      <c r="S24" s="57">
        <f>VLOOKUP($B24,Total!$B$4:$W$349,Total!S$1,FALSE)</f>
        <v>0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0</v>
      </c>
      <c r="W24" s="57">
        <f>VLOOKUP($B24,Total!$B$4:$W$349,Total!W$1,FALSE)</f>
        <v>0</v>
      </c>
    </row>
    <row r="25" spans="1:23" s="43" customFormat="1" x14ac:dyDescent="0.2">
      <c r="A25" s="40">
        <v>5403</v>
      </c>
      <c r="B25" s="86">
        <v>5603</v>
      </c>
      <c r="C25" s="28" t="s">
        <v>126</v>
      </c>
      <c r="D25" s="57">
        <f>VLOOKUP($B25,Total!$B$4:$W$349,Total!D$1,FALSE)</f>
        <v>280</v>
      </c>
      <c r="E25" s="57">
        <f>VLOOKUP($B25,Total!$B$4:$W$349,Total!E$1,FALSE)</f>
        <v>17657360</v>
      </c>
      <c r="F25" s="57">
        <f>VLOOKUP($B25,Total!$B$4:$W$349,Total!F$1,FALSE)</f>
        <v>179</v>
      </c>
      <c r="G25" s="57">
        <f>VLOOKUP($B25,Total!$B$4:$W$349,Total!G$1,FALSE)</f>
        <v>5971082</v>
      </c>
      <c r="H25" s="57">
        <f>VLOOKUP($B25,Total!$B$4:$W$349,Total!H$1,FALSE)</f>
        <v>87</v>
      </c>
      <c r="I25" s="57">
        <f>VLOOKUP($B25,Total!$B$4:$W$349,Total!I$1,FALSE)</f>
        <v>5486394</v>
      </c>
      <c r="J25" s="57">
        <f>VLOOKUP($B25,Total!$B$4:$W$349,Total!J$1,FALSE)</f>
        <v>87</v>
      </c>
      <c r="K25" s="57">
        <f>VLOOKUP($B25,Total!$B$4:$W$349,Total!K$1,FALSE)</f>
        <v>2902146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45</v>
      </c>
      <c r="Q25" s="57">
        <f>VLOOKUP($B25,Total!$B$4:$W$349,Total!Q$1,FALSE)</f>
        <v>2837790</v>
      </c>
      <c r="R25" s="57">
        <f>VLOOKUP($B25,Total!$B$4:$W$349,Total!R$1,FALSE)</f>
        <v>14</v>
      </c>
      <c r="S25" s="57">
        <f>VLOOKUP($B25,Total!$B$4:$W$349,Total!S$1,FALSE)</f>
        <v>467012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692</v>
      </c>
      <c r="W25" s="57">
        <f>VLOOKUP($B25,Total!$B$4:$W$349,Total!W$1,FALSE)</f>
        <v>35321784</v>
      </c>
    </row>
    <row r="26" spans="1:23" s="43" customFormat="1" x14ac:dyDescent="0.2">
      <c r="A26" s="40">
        <v>5404</v>
      </c>
      <c r="B26" s="86">
        <v>5605</v>
      </c>
      <c r="C26" s="28" t="s">
        <v>127</v>
      </c>
      <c r="D26" s="57">
        <f>VLOOKUP($B26,Total!$B$4:$W$349,Total!D$1,FALSE)</f>
        <v>42</v>
      </c>
      <c r="E26" s="57">
        <f>VLOOKUP($B26,Total!$B$4:$W$349,Total!E$1,FALSE)</f>
        <v>2648604</v>
      </c>
      <c r="F26" s="57">
        <f>VLOOKUP($B26,Total!$B$4:$W$349,Total!F$1,FALSE)</f>
        <v>97</v>
      </c>
      <c r="G26" s="57">
        <f>VLOOKUP($B26,Total!$B$4:$W$349,Total!G$1,FALSE)</f>
        <v>3235726</v>
      </c>
      <c r="H26" s="57">
        <f>VLOOKUP($B26,Total!$B$4:$W$349,Total!H$1,FALSE)</f>
        <v>54</v>
      </c>
      <c r="I26" s="57">
        <f>VLOOKUP($B26,Total!$B$4:$W$349,Total!I$1,FALSE)</f>
        <v>3405348</v>
      </c>
      <c r="J26" s="57">
        <f>VLOOKUP($B26,Total!$B$4:$W$349,Total!J$1,FALSE)</f>
        <v>76</v>
      </c>
      <c r="K26" s="57">
        <f>VLOOKUP($B26,Total!$B$4:$W$349,Total!K$1,FALSE)</f>
        <v>2535208</v>
      </c>
      <c r="L26" s="57">
        <f>VLOOKUP($B26,Total!$B$4:$W$349,Total!L$1,FALSE)</f>
        <v>0</v>
      </c>
      <c r="M26" s="57">
        <f>VLOOKUP($B26,Total!$B$4:$W$349,Total!M$1,FALSE)</f>
        <v>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0</v>
      </c>
      <c r="Q26" s="57">
        <f>VLOOKUP($B26,Total!$B$4:$W$349,Total!Q$1,FALSE)</f>
        <v>0</v>
      </c>
      <c r="R26" s="57">
        <f>VLOOKUP($B26,Total!$B$4:$W$349,Total!R$1,FALSE)</f>
        <v>0</v>
      </c>
      <c r="S26" s="57">
        <f>VLOOKUP($B26,Total!$B$4:$W$349,Total!S$1,FALSE)</f>
        <v>0</v>
      </c>
      <c r="T26" s="57">
        <f>VLOOKUP($B26,Total!$B$4:$W$349,Total!T$1,FALSE)</f>
        <v>0</v>
      </c>
      <c r="U26" s="57">
        <f>VLOOKUP($B26,Total!$B$4:$W$349,Total!U$1,FALSE)</f>
        <v>0</v>
      </c>
      <c r="V26" s="57">
        <f>VLOOKUP($B26,Total!$B$4:$W$349,Total!V$1,FALSE)</f>
        <v>269</v>
      </c>
      <c r="W26" s="57">
        <f>VLOOKUP($B26,Total!$B$4:$W$349,Total!W$1,FALSE)</f>
        <v>11824886</v>
      </c>
    </row>
    <row r="27" spans="1:23" s="43" customFormat="1" x14ac:dyDescent="0.2">
      <c r="A27" s="40">
        <v>5405</v>
      </c>
      <c r="B27" s="86">
        <v>5604</v>
      </c>
      <c r="C27" s="28" t="s">
        <v>128</v>
      </c>
      <c r="D27" s="57">
        <f>VLOOKUP($B27,Total!$B$4:$W$349,Total!D$1,FALSE)</f>
        <v>117</v>
      </c>
      <c r="E27" s="57">
        <f>VLOOKUP($B27,Total!$B$4:$W$349,Total!E$1,FALSE)</f>
        <v>7378254</v>
      </c>
      <c r="F27" s="57">
        <f>VLOOKUP($B27,Total!$B$4:$W$349,Total!F$1,FALSE)</f>
        <v>108</v>
      </c>
      <c r="G27" s="57">
        <f>VLOOKUP($B27,Total!$B$4:$W$349,Total!G$1,FALSE)</f>
        <v>3602664</v>
      </c>
      <c r="H27" s="57">
        <f>VLOOKUP($B27,Total!$B$4:$W$349,Total!H$1,FALSE)</f>
        <v>92</v>
      </c>
      <c r="I27" s="57">
        <f>VLOOKUP($B27,Total!$B$4:$W$349,Total!I$1,FALSE)</f>
        <v>5801704</v>
      </c>
      <c r="J27" s="57">
        <f>VLOOKUP($B27,Total!$B$4:$W$349,Total!J$1,FALSE)</f>
        <v>95</v>
      </c>
      <c r="K27" s="57">
        <f>VLOOKUP($B27,Total!$B$4:$W$349,Total!K$1,FALSE)</f>
        <v>3169010</v>
      </c>
      <c r="L27" s="57">
        <f>VLOOKUP($B27,Total!$B$4:$W$349,Total!L$1,FALSE)</f>
        <v>0</v>
      </c>
      <c r="M27" s="57">
        <f>VLOOKUP($B27,Total!$B$4:$W$349,Total!M$1,FALSE)</f>
        <v>0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17</v>
      </c>
      <c r="Q27" s="57">
        <f>VLOOKUP($B27,Total!$B$4:$W$349,Total!Q$1,FALSE)</f>
        <v>1072054</v>
      </c>
      <c r="R27" s="57">
        <f>VLOOKUP($B27,Total!$B$4:$W$349,Total!R$1,FALSE)</f>
        <v>3</v>
      </c>
      <c r="S27" s="57">
        <f>VLOOKUP($B27,Total!$B$4:$W$349,Total!S$1,FALSE)</f>
        <v>100074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432</v>
      </c>
      <c r="W27" s="57">
        <f>VLOOKUP($B27,Total!$B$4:$W$349,Total!W$1,FALSE)</f>
        <v>21123760</v>
      </c>
    </row>
    <row r="28" spans="1:23" s="43" customFormat="1" x14ac:dyDescent="0.2">
      <c r="A28" s="40">
        <v>5406</v>
      </c>
      <c r="B28" s="86">
        <v>5602</v>
      </c>
      <c r="C28" s="28" t="s">
        <v>129</v>
      </c>
      <c r="D28" s="57">
        <f>VLOOKUP($B28,Total!$B$4:$W$349,Total!D$1,FALSE)</f>
        <v>116</v>
      </c>
      <c r="E28" s="57">
        <f>VLOOKUP($B28,Total!$B$4:$W$349,Total!E$1,FALSE)</f>
        <v>7315192</v>
      </c>
      <c r="F28" s="57">
        <f>VLOOKUP($B28,Total!$B$4:$W$349,Total!F$1,FALSE)</f>
        <v>99</v>
      </c>
      <c r="G28" s="57">
        <f>VLOOKUP($B28,Total!$B$4:$W$349,Total!G$1,FALSE)</f>
        <v>3302442</v>
      </c>
      <c r="H28" s="57">
        <f>VLOOKUP($B28,Total!$B$4:$W$349,Total!H$1,FALSE)</f>
        <v>110</v>
      </c>
      <c r="I28" s="57">
        <f>VLOOKUP($B28,Total!$B$4:$W$349,Total!I$1,FALSE)</f>
        <v>6936820</v>
      </c>
      <c r="J28" s="57">
        <f>VLOOKUP($B28,Total!$B$4:$W$349,Total!J$1,FALSE)</f>
        <v>56</v>
      </c>
      <c r="K28" s="57">
        <f>VLOOKUP($B28,Total!$B$4:$W$349,Total!K$1,FALSE)</f>
        <v>1868048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24</v>
      </c>
      <c r="Q28" s="57">
        <f>VLOOKUP($B28,Total!$B$4:$W$349,Total!Q$1,FALSE)</f>
        <v>1513488</v>
      </c>
      <c r="R28" s="57">
        <f>VLOOKUP($B28,Total!$B$4:$W$349,Total!R$1,FALSE)</f>
        <v>3</v>
      </c>
      <c r="S28" s="57">
        <f>VLOOKUP($B28,Total!$B$4:$W$349,Total!S$1,FALSE)</f>
        <v>100074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408</v>
      </c>
      <c r="W28" s="57">
        <f>VLOOKUP($B28,Total!$B$4:$W$349,Total!W$1,FALSE)</f>
        <v>21036064</v>
      </c>
    </row>
    <row r="29" spans="1:23" s="43" customFormat="1" x14ac:dyDescent="0.2">
      <c r="A29" s="40">
        <v>5501</v>
      </c>
      <c r="B29" s="86">
        <v>5501</v>
      </c>
      <c r="C29" s="28" t="s">
        <v>130</v>
      </c>
      <c r="D29" s="57">
        <f>VLOOKUP($B29,Total!$B$4:$W$349,Total!D$1,FALSE)</f>
        <v>595</v>
      </c>
      <c r="E29" s="57">
        <f>VLOOKUP($B29,Total!$B$4:$W$349,Total!E$1,FALSE)</f>
        <v>37521890</v>
      </c>
      <c r="F29" s="57">
        <f>VLOOKUP($B29,Total!$B$4:$W$349,Total!F$1,FALSE)</f>
        <v>475</v>
      </c>
      <c r="G29" s="57">
        <f>VLOOKUP($B29,Total!$B$4:$W$349,Total!G$1,FALSE)</f>
        <v>15845050</v>
      </c>
      <c r="H29" s="57">
        <f>VLOOKUP($B29,Total!$B$4:$W$349,Total!H$1,FALSE)</f>
        <v>388</v>
      </c>
      <c r="I29" s="57">
        <f>VLOOKUP($B29,Total!$B$4:$W$349,Total!I$1,FALSE)</f>
        <v>24468056</v>
      </c>
      <c r="J29" s="57">
        <f>VLOOKUP($B29,Total!$B$4:$W$349,Total!J$1,FALSE)</f>
        <v>300</v>
      </c>
      <c r="K29" s="57">
        <f>VLOOKUP($B29,Total!$B$4:$W$349,Total!K$1,FALSE)</f>
        <v>10007400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118</v>
      </c>
      <c r="Q29" s="57">
        <f>VLOOKUP($B29,Total!$B$4:$W$349,Total!Q$1,FALSE)</f>
        <v>7441316</v>
      </c>
      <c r="R29" s="57">
        <f>VLOOKUP($B29,Total!$B$4:$W$349,Total!R$1,FALSE)</f>
        <v>30</v>
      </c>
      <c r="S29" s="57">
        <f>VLOOKUP($B29,Total!$B$4:$W$349,Total!S$1,FALSE)</f>
        <v>1000740</v>
      </c>
      <c r="T29" s="57">
        <f>VLOOKUP($B29,Total!$B$4:$W$349,Total!T$1,FALSE)</f>
        <v>2</v>
      </c>
      <c r="U29" s="57">
        <f>VLOOKUP($B29,Total!$B$4:$W$349,Total!U$1,FALSE)</f>
        <v>19308</v>
      </c>
      <c r="V29" s="57">
        <f>VLOOKUP($B29,Total!$B$4:$W$349,Total!V$1,FALSE)</f>
        <v>1908</v>
      </c>
      <c r="W29" s="57">
        <f>VLOOKUP($B29,Total!$B$4:$W$349,Total!W$1,FALSE)</f>
        <v>96303760</v>
      </c>
    </row>
    <row r="30" spans="1:23" s="43" customFormat="1" x14ac:dyDescent="0.2">
      <c r="A30" s="40">
        <v>5502</v>
      </c>
      <c r="B30" s="86">
        <v>5506</v>
      </c>
      <c r="C30" s="28" t="s">
        <v>131</v>
      </c>
      <c r="D30" s="57">
        <f>VLOOKUP($B30,Total!$B$4:$W$349,Total!D$1,FALSE)</f>
        <v>110</v>
      </c>
      <c r="E30" s="57">
        <f>VLOOKUP($B30,Total!$B$4:$W$349,Total!E$1,FALSE)</f>
        <v>6936820</v>
      </c>
      <c r="F30" s="57">
        <f>VLOOKUP($B30,Total!$B$4:$W$349,Total!F$1,FALSE)</f>
        <v>129</v>
      </c>
      <c r="G30" s="57">
        <f>VLOOKUP($B30,Total!$B$4:$W$349,Total!G$1,FALSE)</f>
        <v>4303182</v>
      </c>
      <c r="H30" s="57">
        <f>VLOOKUP($B30,Total!$B$4:$W$349,Total!H$1,FALSE)</f>
        <v>88</v>
      </c>
      <c r="I30" s="57">
        <f>VLOOKUP($B30,Total!$B$4:$W$349,Total!I$1,FALSE)</f>
        <v>5549456</v>
      </c>
      <c r="J30" s="57">
        <f>VLOOKUP($B30,Total!$B$4:$W$349,Total!J$1,FALSE)</f>
        <v>49</v>
      </c>
      <c r="K30" s="57">
        <f>VLOOKUP($B30,Total!$B$4:$W$349,Total!K$1,FALSE)</f>
        <v>1634542</v>
      </c>
      <c r="L30" s="57">
        <f>VLOOKUP($B30,Total!$B$4:$W$349,Total!L$1,FALSE)</f>
        <v>0</v>
      </c>
      <c r="M30" s="57">
        <f>VLOOKUP($B30,Total!$B$4:$W$349,Total!M$1,FALSE)</f>
        <v>0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12</v>
      </c>
      <c r="Q30" s="57">
        <f>VLOOKUP($B30,Total!$B$4:$W$349,Total!Q$1,FALSE)</f>
        <v>756744</v>
      </c>
      <c r="R30" s="57">
        <f>VLOOKUP($B30,Total!$B$4:$W$349,Total!R$1,FALSE)</f>
        <v>2</v>
      </c>
      <c r="S30" s="57">
        <f>VLOOKUP($B30,Total!$B$4:$W$349,Total!S$1,FALSE)</f>
        <v>66716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390</v>
      </c>
      <c r="W30" s="57">
        <f>VLOOKUP($B30,Total!$B$4:$W$349,Total!W$1,FALSE)</f>
        <v>19247460</v>
      </c>
    </row>
    <row r="31" spans="1:23" s="43" customFormat="1" x14ac:dyDescent="0.2">
      <c r="A31" s="40">
        <v>5503</v>
      </c>
      <c r="B31" s="86">
        <v>5503</v>
      </c>
      <c r="C31" s="28" t="s">
        <v>132</v>
      </c>
      <c r="D31" s="57">
        <f>VLOOKUP($B31,Total!$B$4:$W$349,Total!D$1,FALSE)</f>
        <v>138</v>
      </c>
      <c r="E31" s="57">
        <f>VLOOKUP($B31,Total!$B$4:$W$349,Total!E$1,FALSE)</f>
        <v>8702556</v>
      </c>
      <c r="F31" s="57">
        <f>VLOOKUP($B31,Total!$B$4:$W$349,Total!F$1,FALSE)</f>
        <v>146</v>
      </c>
      <c r="G31" s="57">
        <f>VLOOKUP($B31,Total!$B$4:$W$349,Total!G$1,FALSE)</f>
        <v>4870268</v>
      </c>
      <c r="H31" s="57">
        <f>VLOOKUP($B31,Total!$B$4:$W$349,Total!H$1,FALSE)</f>
        <v>71</v>
      </c>
      <c r="I31" s="57">
        <f>VLOOKUP($B31,Total!$B$4:$W$349,Total!I$1,FALSE)</f>
        <v>4477402</v>
      </c>
      <c r="J31" s="57">
        <f>VLOOKUP($B31,Total!$B$4:$W$349,Total!J$1,FALSE)</f>
        <v>69</v>
      </c>
      <c r="K31" s="57">
        <f>VLOOKUP($B31,Total!$B$4:$W$349,Total!K$1,FALSE)</f>
        <v>2301702</v>
      </c>
      <c r="L31" s="57">
        <f>VLOOKUP($B31,Total!$B$4:$W$349,Total!L$1,FALSE)</f>
        <v>0</v>
      </c>
      <c r="M31" s="57">
        <f>VLOOKUP($B31,Total!$B$4:$W$349,Total!M$1,FALSE)</f>
        <v>0</v>
      </c>
      <c r="N31" s="57">
        <f>VLOOKUP($B31,Total!$B$4:$W$349,Total!N$1,FALSE)</f>
        <v>0</v>
      </c>
      <c r="O31" s="57">
        <f>VLOOKUP($B31,Total!$B$4:$W$349,Total!O$1,FALSE)</f>
        <v>0</v>
      </c>
      <c r="P31" s="57">
        <f>VLOOKUP($B31,Total!$B$4:$W$349,Total!P$1,FALSE)</f>
        <v>73</v>
      </c>
      <c r="Q31" s="57">
        <f>VLOOKUP($B31,Total!$B$4:$W$349,Total!Q$1,FALSE)</f>
        <v>4603526</v>
      </c>
      <c r="R31" s="57">
        <f>VLOOKUP($B31,Total!$B$4:$W$349,Total!R$1,FALSE)</f>
        <v>6</v>
      </c>
      <c r="S31" s="57">
        <f>VLOOKUP($B31,Total!$B$4:$W$349,Total!S$1,FALSE)</f>
        <v>200148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503</v>
      </c>
      <c r="W31" s="57">
        <f>VLOOKUP($B31,Total!$B$4:$W$349,Total!W$1,FALSE)</f>
        <v>25155602</v>
      </c>
    </row>
    <row r="32" spans="1:23" s="43" customFormat="1" x14ac:dyDescent="0.2">
      <c r="A32" s="40">
        <v>5504</v>
      </c>
      <c r="B32" s="86">
        <v>5502</v>
      </c>
      <c r="C32" s="28" t="s">
        <v>133</v>
      </c>
      <c r="D32" s="57">
        <f>VLOOKUP($B32,Total!$B$4:$W$349,Total!D$1,FALSE)</f>
        <v>265</v>
      </c>
      <c r="E32" s="57">
        <f>VLOOKUP($B32,Total!$B$4:$W$349,Total!E$1,FALSE)</f>
        <v>16711430</v>
      </c>
      <c r="F32" s="57">
        <f>VLOOKUP($B32,Total!$B$4:$W$349,Total!F$1,FALSE)</f>
        <v>225</v>
      </c>
      <c r="G32" s="57">
        <f>VLOOKUP($B32,Total!$B$4:$W$349,Total!G$1,FALSE)</f>
        <v>7505550</v>
      </c>
      <c r="H32" s="57">
        <f>VLOOKUP($B32,Total!$B$4:$W$349,Total!H$1,FALSE)</f>
        <v>174</v>
      </c>
      <c r="I32" s="57">
        <f>VLOOKUP($B32,Total!$B$4:$W$349,Total!I$1,FALSE)</f>
        <v>10972788</v>
      </c>
      <c r="J32" s="57">
        <f>VLOOKUP($B32,Total!$B$4:$W$349,Total!J$1,FALSE)</f>
        <v>80</v>
      </c>
      <c r="K32" s="57">
        <f>VLOOKUP($B32,Total!$B$4:$W$349,Total!K$1,FALSE)</f>
        <v>2668640</v>
      </c>
      <c r="L32" s="57">
        <f>VLOOKUP($B32,Total!$B$4:$W$349,Total!L$1,FALSE)</f>
        <v>0</v>
      </c>
      <c r="M32" s="57">
        <f>VLOOKUP($B32,Total!$B$4:$W$349,Total!M$1,FALSE)</f>
        <v>0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86</v>
      </c>
      <c r="Q32" s="57">
        <f>VLOOKUP($B32,Total!$B$4:$W$349,Total!Q$1,FALSE)</f>
        <v>5423332</v>
      </c>
      <c r="R32" s="57">
        <f>VLOOKUP($B32,Total!$B$4:$W$349,Total!R$1,FALSE)</f>
        <v>14</v>
      </c>
      <c r="S32" s="57">
        <f>VLOOKUP($B32,Total!$B$4:$W$349,Total!S$1,FALSE)</f>
        <v>467012</v>
      </c>
      <c r="T32" s="57">
        <f>VLOOKUP($B32,Total!$B$4:$W$349,Total!T$1,FALSE)</f>
        <v>0</v>
      </c>
      <c r="U32" s="57">
        <f>VLOOKUP($B32,Total!$B$4:$W$349,Total!U$1,FALSE)</f>
        <v>0</v>
      </c>
      <c r="V32" s="57">
        <f>VLOOKUP($B32,Total!$B$4:$W$349,Total!V$1,FALSE)</f>
        <v>844</v>
      </c>
      <c r="W32" s="57">
        <f>VLOOKUP($B32,Total!$B$4:$W$349,Total!W$1,FALSE)</f>
        <v>43748752</v>
      </c>
    </row>
    <row r="33" spans="1:23" s="43" customFormat="1" x14ac:dyDescent="0.2">
      <c r="A33" s="40">
        <v>5505</v>
      </c>
      <c r="B33" s="86">
        <v>5504</v>
      </c>
      <c r="C33" s="28" t="s">
        <v>134</v>
      </c>
      <c r="D33" s="57">
        <f>VLOOKUP($B33,Total!$B$4:$W$349,Total!D$1,FALSE)</f>
        <v>37</v>
      </c>
      <c r="E33" s="57">
        <f>VLOOKUP($B33,Total!$B$4:$W$349,Total!E$1,FALSE)</f>
        <v>2333294</v>
      </c>
      <c r="F33" s="57">
        <f>VLOOKUP($B33,Total!$B$4:$W$349,Total!F$1,FALSE)</f>
        <v>92</v>
      </c>
      <c r="G33" s="57">
        <f>VLOOKUP($B33,Total!$B$4:$W$349,Total!G$1,FALSE)</f>
        <v>3068936</v>
      </c>
      <c r="H33" s="57">
        <f>VLOOKUP($B33,Total!$B$4:$W$349,Total!H$1,FALSE)</f>
        <v>41</v>
      </c>
      <c r="I33" s="57">
        <f>VLOOKUP($B33,Total!$B$4:$W$349,Total!I$1,FALSE)</f>
        <v>2585542</v>
      </c>
      <c r="J33" s="57">
        <f>VLOOKUP($B33,Total!$B$4:$W$349,Total!J$1,FALSE)</f>
        <v>38</v>
      </c>
      <c r="K33" s="57">
        <f>VLOOKUP($B33,Total!$B$4:$W$349,Total!K$1,FALSE)</f>
        <v>1267604</v>
      </c>
      <c r="L33" s="57">
        <f>VLOOKUP($B33,Total!$B$4:$W$349,Total!L$1,FALSE)</f>
        <v>0</v>
      </c>
      <c r="M33" s="57">
        <f>VLOOKUP($B33,Total!$B$4:$W$349,Total!M$1,FALSE)</f>
        <v>0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28</v>
      </c>
      <c r="Q33" s="57">
        <f>VLOOKUP($B33,Total!$B$4:$W$349,Total!Q$1,FALSE)</f>
        <v>1765736</v>
      </c>
      <c r="R33" s="57">
        <f>VLOOKUP($B33,Total!$B$4:$W$349,Total!R$1,FALSE)</f>
        <v>8</v>
      </c>
      <c r="S33" s="57">
        <f>VLOOKUP($B33,Total!$B$4:$W$349,Total!S$1,FALSE)</f>
        <v>266864</v>
      </c>
      <c r="T33" s="57">
        <f>VLOOKUP($B33,Total!$B$4:$W$349,Total!T$1,FALSE)</f>
        <v>2</v>
      </c>
      <c r="U33" s="57">
        <f>VLOOKUP($B33,Total!$B$4:$W$349,Total!U$1,FALSE)</f>
        <v>78716</v>
      </c>
      <c r="V33" s="57">
        <f>VLOOKUP($B33,Total!$B$4:$W$349,Total!V$1,FALSE)</f>
        <v>246</v>
      </c>
      <c r="W33" s="57">
        <f>VLOOKUP($B33,Total!$B$4:$W$349,Total!W$1,FALSE)</f>
        <v>11366692</v>
      </c>
    </row>
    <row r="34" spans="1:23" s="43" customFormat="1" x14ac:dyDescent="0.2">
      <c r="A34" s="40">
        <v>5506</v>
      </c>
      <c r="B34" s="86">
        <v>5802</v>
      </c>
      <c r="C34" s="28" t="s">
        <v>135</v>
      </c>
      <c r="D34" s="57">
        <f>VLOOKUP($B34,Total!$B$4:$W$349,Total!D$1,FALSE)</f>
        <v>403</v>
      </c>
      <c r="E34" s="57">
        <f>VLOOKUP($B34,Total!$B$4:$W$349,Total!E$1,FALSE)</f>
        <v>25413986</v>
      </c>
      <c r="F34" s="57">
        <f>VLOOKUP($B34,Total!$B$4:$W$349,Total!F$1,FALSE)</f>
        <v>220</v>
      </c>
      <c r="G34" s="57">
        <f>VLOOKUP($B34,Total!$B$4:$W$349,Total!G$1,FALSE)</f>
        <v>7338760</v>
      </c>
      <c r="H34" s="57">
        <f>VLOOKUP($B34,Total!$B$4:$W$349,Total!H$1,FALSE)</f>
        <v>42</v>
      </c>
      <c r="I34" s="57">
        <f>VLOOKUP($B34,Total!$B$4:$W$349,Total!I$1,FALSE)</f>
        <v>2648604</v>
      </c>
      <c r="J34" s="57">
        <f>VLOOKUP($B34,Total!$B$4:$W$349,Total!J$1,FALSE)</f>
        <v>37</v>
      </c>
      <c r="K34" s="57">
        <f>VLOOKUP($B34,Total!$B$4:$W$349,Total!K$1,FALSE)</f>
        <v>1234246</v>
      </c>
      <c r="L34" s="57">
        <f>VLOOKUP($B34,Total!$B$4:$W$349,Total!L$1,FALSE)</f>
        <v>0</v>
      </c>
      <c r="M34" s="57">
        <f>VLOOKUP($B34,Total!$B$4:$W$349,Total!M$1,FALSE)</f>
        <v>0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24</v>
      </c>
      <c r="Q34" s="57">
        <f>VLOOKUP($B34,Total!$B$4:$W$349,Total!Q$1,FALSE)</f>
        <v>1513488</v>
      </c>
      <c r="R34" s="57">
        <f>VLOOKUP($B34,Total!$B$4:$W$349,Total!R$1,FALSE)</f>
        <v>5</v>
      </c>
      <c r="S34" s="57">
        <f>VLOOKUP($B34,Total!$B$4:$W$349,Total!S$1,FALSE)</f>
        <v>166790</v>
      </c>
      <c r="T34" s="57">
        <f>VLOOKUP($B34,Total!$B$4:$W$349,Total!T$1,FALSE)</f>
        <v>12</v>
      </c>
      <c r="U34" s="57">
        <f>VLOOKUP($B34,Total!$B$4:$W$349,Total!U$1,FALSE)</f>
        <v>115848</v>
      </c>
      <c r="V34" s="57">
        <f>VLOOKUP($B34,Total!$B$4:$W$349,Total!V$1,FALSE)</f>
        <v>743</v>
      </c>
      <c r="W34" s="57">
        <f>VLOOKUP($B34,Total!$B$4:$W$349,Total!W$1,FALSE)</f>
        <v>38431722</v>
      </c>
    </row>
    <row r="35" spans="1:23" s="43" customFormat="1" x14ac:dyDescent="0.2">
      <c r="A35" s="40">
        <v>5507</v>
      </c>
      <c r="B35" s="86">
        <v>5803</v>
      </c>
      <c r="C35" s="28" t="s">
        <v>136</v>
      </c>
      <c r="D35" s="57">
        <f>VLOOKUP($B35,Total!$B$4:$W$349,Total!D$1,FALSE)</f>
        <v>147</v>
      </c>
      <c r="E35" s="57">
        <f>VLOOKUP($B35,Total!$B$4:$W$349,Total!E$1,FALSE)</f>
        <v>9270114</v>
      </c>
      <c r="F35" s="57">
        <f>VLOOKUP($B35,Total!$B$4:$W$349,Total!F$1,FALSE)</f>
        <v>119</v>
      </c>
      <c r="G35" s="57">
        <f>VLOOKUP($B35,Total!$B$4:$W$349,Total!G$1,FALSE)</f>
        <v>3969602</v>
      </c>
      <c r="H35" s="57">
        <f>VLOOKUP($B35,Total!$B$4:$W$349,Total!H$1,FALSE)</f>
        <v>50</v>
      </c>
      <c r="I35" s="57">
        <f>VLOOKUP($B35,Total!$B$4:$W$349,Total!I$1,FALSE)</f>
        <v>3153100</v>
      </c>
      <c r="J35" s="57">
        <f>VLOOKUP($B35,Total!$B$4:$W$349,Total!J$1,FALSE)</f>
        <v>81</v>
      </c>
      <c r="K35" s="57">
        <f>VLOOKUP($B35,Total!$B$4:$W$349,Total!K$1,FALSE)</f>
        <v>2701998</v>
      </c>
      <c r="L35" s="57">
        <f>VLOOKUP($B35,Total!$B$4:$W$349,Total!L$1,FALSE)</f>
        <v>0</v>
      </c>
      <c r="M35" s="57">
        <f>VLOOKUP($B35,Total!$B$4:$W$349,Total!M$1,FALSE)</f>
        <v>0</v>
      </c>
      <c r="N35" s="57">
        <f>VLOOKUP($B35,Total!$B$4:$W$349,Total!N$1,FALSE)</f>
        <v>0</v>
      </c>
      <c r="O35" s="57">
        <f>VLOOKUP($B35,Total!$B$4:$W$349,Total!O$1,FALSE)</f>
        <v>0</v>
      </c>
      <c r="P35" s="57">
        <f>VLOOKUP($B35,Total!$B$4:$W$349,Total!P$1,FALSE)</f>
        <v>16</v>
      </c>
      <c r="Q35" s="57">
        <f>VLOOKUP($B35,Total!$B$4:$W$349,Total!Q$1,FALSE)</f>
        <v>1008992</v>
      </c>
      <c r="R35" s="57">
        <f>VLOOKUP($B35,Total!$B$4:$W$349,Total!R$1,FALSE)</f>
        <v>3</v>
      </c>
      <c r="S35" s="57">
        <f>VLOOKUP($B35,Total!$B$4:$W$349,Total!S$1,FALSE)</f>
        <v>100074</v>
      </c>
      <c r="T35" s="57">
        <f>VLOOKUP($B35,Total!$B$4:$W$349,Total!T$1,FALSE)</f>
        <v>0</v>
      </c>
      <c r="U35" s="57">
        <f>VLOOKUP($B35,Total!$B$4:$W$349,Total!U$1,FALSE)</f>
        <v>0</v>
      </c>
      <c r="V35" s="57">
        <f>VLOOKUP($B35,Total!$B$4:$W$349,Total!V$1,FALSE)</f>
        <v>416</v>
      </c>
      <c r="W35" s="57">
        <f>VLOOKUP($B35,Total!$B$4:$W$349,Total!W$1,FALSE)</f>
        <v>20203880</v>
      </c>
    </row>
    <row r="36" spans="1:23" s="43" customFormat="1" x14ac:dyDescent="0.2">
      <c r="A36" s="40">
        <v>5601</v>
      </c>
      <c r="B36" s="86">
        <v>5701</v>
      </c>
      <c r="C36" s="28" t="s">
        <v>137</v>
      </c>
      <c r="D36" s="57">
        <f>VLOOKUP($B36,Total!$B$4:$W$349,Total!D$1,FALSE)</f>
        <v>762</v>
      </c>
      <c r="E36" s="57">
        <f>VLOOKUP($B36,Total!$B$4:$W$349,Total!E$1,FALSE)</f>
        <v>48053244</v>
      </c>
      <c r="F36" s="57">
        <f>VLOOKUP($B36,Total!$B$4:$W$349,Total!F$1,FALSE)</f>
        <v>516</v>
      </c>
      <c r="G36" s="57">
        <f>VLOOKUP($B36,Total!$B$4:$W$349,Total!G$1,FALSE)</f>
        <v>17212728</v>
      </c>
      <c r="H36" s="57">
        <f>VLOOKUP($B36,Total!$B$4:$W$349,Total!H$1,FALSE)</f>
        <v>116</v>
      </c>
      <c r="I36" s="57">
        <f>VLOOKUP($B36,Total!$B$4:$W$349,Total!I$1,FALSE)</f>
        <v>7315192</v>
      </c>
      <c r="J36" s="57">
        <f>VLOOKUP($B36,Total!$B$4:$W$349,Total!J$1,FALSE)</f>
        <v>89</v>
      </c>
      <c r="K36" s="57">
        <f>VLOOKUP($B36,Total!$B$4:$W$349,Total!K$1,FALSE)</f>
        <v>2968862</v>
      </c>
      <c r="L36" s="57">
        <f>VLOOKUP($B36,Total!$B$4:$W$349,Total!L$1,FALSE)</f>
        <v>12</v>
      </c>
      <c r="M36" s="57">
        <f>VLOOKUP($B36,Total!$B$4:$W$349,Total!M$1,FALSE)</f>
        <v>756744</v>
      </c>
      <c r="N36" s="57">
        <f>VLOOKUP($B36,Total!$B$4:$W$349,Total!N$1,FALSE)</f>
        <v>1</v>
      </c>
      <c r="O36" s="57">
        <f>VLOOKUP($B36,Total!$B$4:$W$349,Total!O$1,FALSE)</f>
        <v>33358</v>
      </c>
      <c r="P36" s="57">
        <f>VLOOKUP($B36,Total!$B$4:$W$349,Total!P$1,FALSE)</f>
        <v>158</v>
      </c>
      <c r="Q36" s="57">
        <f>VLOOKUP($B36,Total!$B$4:$W$349,Total!Q$1,FALSE)</f>
        <v>9963796</v>
      </c>
      <c r="R36" s="57">
        <f>VLOOKUP($B36,Total!$B$4:$W$349,Total!R$1,FALSE)</f>
        <v>9</v>
      </c>
      <c r="S36" s="57">
        <f>VLOOKUP($B36,Total!$B$4:$W$349,Total!S$1,FALSE)</f>
        <v>300222</v>
      </c>
      <c r="T36" s="57">
        <f>VLOOKUP($B36,Total!$B$4:$W$349,Total!T$1,FALSE)</f>
        <v>3</v>
      </c>
      <c r="U36" s="57">
        <f>VLOOKUP($B36,Total!$B$4:$W$349,Total!U$1,FALSE)</f>
        <v>118074</v>
      </c>
      <c r="V36" s="57">
        <f>VLOOKUP($B36,Total!$B$4:$W$349,Total!V$1,FALSE)</f>
        <v>1666</v>
      </c>
      <c r="W36" s="57">
        <f>VLOOKUP($B36,Total!$B$4:$W$349,Total!W$1,FALSE)</f>
        <v>86722220</v>
      </c>
    </row>
    <row r="37" spans="1:23" s="43" customFormat="1" x14ac:dyDescent="0.2">
      <c r="A37" s="40">
        <v>5602</v>
      </c>
      <c r="B37" s="86">
        <v>5704</v>
      </c>
      <c r="C37" s="28" t="s">
        <v>138</v>
      </c>
      <c r="D37" s="57">
        <f>VLOOKUP($B37,Total!$B$4:$W$349,Total!D$1,FALSE)</f>
        <v>132</v>
      </c>
      <c r="E37" s="57">
        <f>VLOOKUP($B37,Total!$B$4:$W$349,Total!E$1,FALSE)</f>
        <v>8324184</v>
      </c>
      <c r="F37" s="57">
        <f>VLOOKUP($B37,Total!$B$4:$W$349,Total!F$1,FALSE)</f>
        <v>63</v>
      </c>
      <c r="G37" s="57">
        <f>VLOOKUP($B37,Total!$B$4:$W$349,Total!G$1,FALSE)</f>
        <v>2101554</v>
      </c>
      <c r="H37" s="57">
        <f>VLOOKUP($B37,Total!$B$4:$W$349,Total!H$1,FALSE)</f>
        <v>32</v>
      </c>
      <c r="I37" s="57">
        <f>VLOOKUP($B37,Total!$B$4:$W$349,Total!I$1,FALSE)</f>
        <v>2017984</v>
      </c>
      <c r="J37" s="57">
        <f>VLOOKUP($B37,Total!$B$4:$W$349,Total!J$1,FALSE)</f>
        <v>29</v>
      </c>
      <c r="K37" s="57">
        <f>VLOOKUP($B37,Total!$B$4:$W$349,Total!K$1,FALSE)</f>
        <v>967382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25</v>
      </c>
      <c r="Q37" s="57">
        <f>VLOOKUP($B37,Total!$B$4:$W$349,Total!Q$1,FALSE)</f>
        <v>1576550</v>
      </c>
      <c r="R37" s="57">
        <f>VLOOKUP($B37,Total!$B$4:$W$349,Total!R$1,FALSE)</f>
        <v>1</v>
      </c>
      <c r="S37" s="57">
        <f>VLOOKUP($B37,Total!$B$4:$W$349,Total!S$1,FALSE)</f>
        <v>33358</v>
      </c>
      <c r="T37" s="57">
        <f>VLOOKUP($B37,Total!$B$4:$W$349,Total!T$1,FALSE)</f>
        <v>0</v>
      </c>
      <c r="U37" s="57">
        <f>VLOOKUP($B37,Total!$B$4:$W$349,Total!U$1,FALSE)</f>
        <v>0</v>
      </c>
      <c r="V37" s="57">
        <f>VLOOKUP($B37,Total!$B$4:$W$349,Total!V$1,FALSE)</f>
        <v>282</v>
      </c>
      <c r="W37" s="57">
        <f>VLOOKUP($B37,Total!$B$4:$W$349,Total!W$1,FALSE)</f>
        <v>15021012</v>
      </c>
    </row>
    <row r="38" spans="1:23" s="43" customFormat="1" x14ac:dyDescent="0.2">
      <c r="A38" s="40">
        <v>5603</v>
      </c>
      <c r="B38" s="86">
        <v>5702</v>
      </c>
      <c r="C38" s="28" t="s">
        <v>139</v>
      </c>
      <c r="D38" s="57">
        <f>VLOOKUP($B38,Total!$B$4:$W$349,Total!D$1,FALSE)</f>
        <v>138</v>
      </c>
      <c r="E38" s="57">
        <f>VLOOKUP($B38,Total!$B$4:$W$349,Total!E$1,FALSE)</f>
        <v>8702556</v>
      </c>
      <c r="F38" s="57">
        <f>VLOOKUP($B38,Total!$B$4:$W$349,Total!F$1,FALSE)</f>
        <v>154</v>
      </c>
      <c r="G38" s="57">
        <f>VLOOKUP($B38,Total!$B$4:$W$349,Total!G$1,FALSE)</f>
        <v>5137132</v>
      </c>
      <c r="H38" s="57">
        <f>VLOOKUP($B38,Total!$B$4:$W$349,Total!H$1,FALSE)</f>
        <v>30</v>
      </c>
      <c r="I38" s="57">
        <f>VLOOKUP($B38,Total!$B$4:$W$349,Total!I$1,FALSE)</f>
        <v>1891860</v>
      </c>
      <c r="J38" s="57">
        <f>VLOOKUP($B38,Total!$B$4:$W$349,Total!J$1,FALSE)</f>
        <v>69</v>
      </c>
      <c r="K38" s="57">
        <f>VLOOKUP($B38,Total!$B$4:$W$349,Total!K$1,FALSE)</f>
        <v>2301702</v>
      </c>
      <c r="L38" s="57">
        <f>VLOOKUP($B38,Total!$B$4:$W$349,Total!L$1,FALSE)</f>
        <v>0</v>
      </c>
      <c r="M38" s="57">
        <f>VLOOKUP($B38,Total!$B$4:$W$349,Total!M$1,FALSE)</f>
        <v>0</v>
      </c>
      <c r="N38" s="57">
        <f>VLOOKUP($B38,Total!$B$4:$W$349,Total!N$1,FALSE)</f>
        <v>0</v>
      </c>
      <c r="O38" s="57">
        <f>VLOOKUP($B38,Total!$B$4:$W$349,Total!O$1,FALSE)</f>
        <v>0</v>
      </c>
      <c r="P38" s="57">
        <f>VLOOKUP($B38,Total!$B$4:$W$349,Total!P$1,FALSE)</f>
        <v>48</v>
      </c>
      <c r="Q38" s="57">
        <f>VLOOKUP($B38,Total!$B$4:$W$349,Total!Q$1,FALSE)</f>
        <v>3026976</v>
      </c>
      <c r="R38" s="57">
        <f>VLOOKUP($B38,Total!$B$4:$W$349,Total!R$1,FALSE)</f>
        <v>9</v>
      </c>
      <c r="S38" s="57">
        <f>VLOOKUP($B38,Total!$B$4:$W$349,Total!S$1,FALSE)</f>
        <v>300222</v>
      </c>
      <c r="T38" s="57">
        <f>VLOOKUP($B38,Total!$B$4:$W$349,Total!T$1,FALSE)</f>
        <v>0</v>
      </c>
      <c r="U38" s="57">
        <f>VLOOKUP($B38,Total!$B$4:$W$349,Total!U$1,FALSE)</f>
        <v>0</v>
      </c>
      <c r="V38" s="57">
        <f>VLOOKUP($B38,Total!$B$4:$W$349,Total!V$1,FALSE)</f>
        <v>448</v>
      </c>
      <c r="W38" s="57">
        <f>VLOOKUP($B38,Total!$B$4:$W$349,Total!W$1,FALSE)</f>
        <v>21360448</v>
      </c>
    </row>
    <row r="39" spans="1:23" s="43" customFormat="1" x14ac:dyDescent="0.2">
      <c r="A39" s="40">
        <v>5604</v>
      </c>
      <c r="B39" s="86">
        <v>5705</v>
      </c>
      <c r="C39" s="28" t="s">
        <v>140</v>
      </c>
      <c r="D39" s="57">
        <f>VLOOKUP($B39,Total!$B$4:$W$349,Total!D$1,FALSE)</f>
        <v>163</v>
      </c>
      <c r="E39" s="57">
        <f>VLOOKUP($B39,Total!$B$4:$W$349,Total!E$1,FALSE)</f>
        <v>10279106</v>
      </c>
      <c r="F39" s="57">
        <f>VLOOKUP($B39,Total!$B$4:$W$349,Total!F$1,FALSE)</f>
        <v>137</v>
      </c>
      <c r="G39" s="57">
        <f>VLOOKUP($B39,Total!$B$4:$W$349,Total!G$1,FALSE)</f>
        <v>4570046</v>
      </c>
      <c r="H39" s="57">
        <f>VLOOKUP($B39,Total!$B$4:$W$349,Total!H$1,FALSE)</f>
        <v>64</v>
      </c>
      <c r="I39" s="57">
        <f>VLOOKUP($B39,Total!$B$4:$W$349,Total!I$1,FALSE)</f>
        <v>4035968</v>
      </c>
      <c r="J39" s="57">
        <f>VLOOKUP($B39,Total!$B$4:$W$349,Total!J$1,FALSE)</f>
        <v>38</v>
      </c>
      <c r="K39" s="57">
        <f>VLOOKUP($B39,Total!$B$4:$W$349,Total!K$1,FALSE)</f>
        <v>1267604</v>
      </c>
      <c r="L39" s="57">
        <f>VLOOKUP($B39,Total!$B$4:$W$349,Total!L$1,FALSE)</f>
        <v>0</v>
      </c>
      <c r="M39" s="57">
        <f>VLOOKUP($B39,Total!$B$4:$W$349,Total!M$1,FALSE)</f>
        <v>0</v>
      </c>
      <c r="N39" s="57">
        <f>VLOOKUP($B39,Total!$B$4:$W$349,Total!N$1,FALSE)</f>
        <v>0</v>
      </c>
      <c r="O39" s="57">
        <f>VLOOKUP($B39,Total!$B$4:$W$349,Total!O$1,FALSE)</f>
        <v>0</v>
      </c>
      <c r="P39" s="57">
        <f>VLOOKUP($B39,Total!$B$4:$W$349,Total!P$1,FALSE)</f>
        <v>29</v>
      </c>
      <c r="Q39" s="57">
        <f>VLOOKUP($B39,Total!$B$4:$W$349,Total!Q$1,FALSE)</f>
        <v>1828798</v>
      </c>
      <c r="R39" s="57">
        <f>VLOOKUP($B39,Total!$B$4:$W$349,Total!R$1,FALSE)</f>
        <v>1</v>
      </c>
      <c r="S39" s="57">
        <f>VLOOKUP($B39,Total!$B$4:$W$349,Total!S$1,FALSE)</f>
        <v>33358</v>
      </c>
      <c r="T39" s="57">
        <f>VLOOKUP($B39,Total!$B$4:$W$349,Total!T$1,FALSE)</f>
        <v>0</v>
      </c>
      <c r="U39" s="57">
        <f>VLOOKUP($B39,Total!$B$4:$W$349,Total!U$1,FALSE)</f>
        <v>0</v>
      </c>
      <c r="V39" s="57">
        <f>VLOOKUP($B39,Total!$B$4:$W$349,Total!V$1,FALSE)</f>
        <v>432</v>
      </c>
      <c r="W39" s="57">
        <f>VLOOKUP($B39,Total!$B$4:$W$349,Total!W$1,FALSE)</f>
        <v>22014880</v>
      </c>
    </row>
    <row r="40" spans="1:23" s="43" customFormat="1" x14ac:dyDescent="0.2">
      <c r="A40" s="40">
        <v>5605</v>
      </c>
      <c r="B40" s="86">
        <v>5706</v>
      </c>
      <c r="C40" s="28" t="s">
        <v>141</v>
      </c>
      <c r="D40" s="57">
        <f>VLOOKUP($B40,Total!$B$4:$W$349,Total!D$1,FALSE)</f>
        <v>93</v>
      </c>
      <c r="E40" s="57">
        <f>VLOOKUP($B40,Total!$B$4:$W$349,Total!E$1,FALSE)</f>
        <v>5864766</v>
      </c>
      <c r="F40" s="57">
        <f>VLOOKUP($B40,Total!$B$4:$W$349,Total!F$1,FALSE)</f>
        <v>89</v>
      </c>
      <c r="G40" s="57">
        <f>VLOOKUP($B40,Total!$B$4:$W$349,Total!G$1,FALSE)</f>
        <v>2968862</v>
      </c>
      <c r="H40" s="57">
        <f>VLOOKUP($B40,Total!$B$4:$W$349,Total!H$1,FALSE)</f>
        <v>64</v>
      </c>
      <c r="I40" s="57">
        <f>VLOOKUP($B40,Total!$B$4:$W$349,Total!I$1,FALSE)</f>
        <v>4035968</v>
      </c>
      <c r="J40" s="57">
        <f>VLOOKUP($B40,Total!$B$4:$W$349,Total!J$1,FALSE)</f>
        <v>63</v>
      </c>
      <c r="K40" s="57">
        <f>VLOOKUP($B40,Total!$B$4:$W$349,Total!K$1,FALSE)</f>
        <v>2101554</v>
      </c>
      <c r="L40" s="57">
        <f>VLOOKUP($B40,Total!$B$4:$W$349,Total!L$1,FALSE)</f>
        <v>0</v>
      </c>
      <c r="M40" s="57">
        <f>VLOOKUP($B40,Total!$B$4:$W$349,Total!M$1,FALSE)</f>
        <v>0</v>
      </c>
      <c r="N40" s="57">
        <f>VLOOKUP($B40,Total!$B$4:$W$349,Total!N$1,FALSE)</f>
        <v>0</v>
      </c>
      <c r="O40" s="57">
        <f>VLOOKUP($B40,Total!$B$4:$W$349,Total!O$1,FALSE)</f>
        <v>0</v>
      </c>
      <c r="P40" s="57">
        <f>VLOOKUP($B40,Total!$B$4:$W$349,Total!P$1,FALSE)</f>
        <v>29</v>
      </c>
      <c r="Q40" s="57">
        <f>VLOOKUP($B40,Total!$B$4:$W$349,Total!Q$1,FALSE)</f>
        <v>1828798</v>
      </c>
      <c r="R40" s="57">
        <f>VLOOKUP($B40,Total!$B$4:$W$349,Total!R$1,FALSE)</f>
        <v>8</v>
      </c>
      <c r="S40" s="57">
        <f>VLOOKUP($B40,Total!$B$4:$W$349,Total!S$1,FALSE)</f>
        <v>266864</v>
      </c>
      <c r="T40" s="57">
        <f>VLOOKUP($B40,Total!$B$4:$W$349,Total!T$1,FALSE)</f>
        <v>0</v>
      </c>
      <c r="U40" s="57">
        <f>VLOOKUP($B40,Total!$B$4:$W$349,Total!U$1,FALSE)</f>
        <v>0</v>
      </c>
      <c r="V40" s="57">
        <f>VLOOKUP($B40,Total!$B$4:$W$349,Total!V$1,FALSE)</f>
        <v>346</v>
      </c>
      <c r="W40" s="57">
        <f>VLOOKUP($B40,Total!$B$4:$W$349,Total!W$1,FALSE)</f>
        <v>17066812</v>
      </c>
    </row>
    <row r="41" spans="1:23" s="43" customFormat="1" x14ac:dyDescent="0.2">
      <c r="A41" s="40">
        <v>5606</v>
      </c>
      <c r="B41" s="86">
        <v>5703</v>
      </c>
      <c r="C41" s="28" t="s">
        <v>142</v>
      </c>
      <c r="D41" s="57">
        <f>VLOOKUP($B41,Total!$B$4:$W$349,Total!D$1,FALSE)</f>
        <v>218</v>
      </c>
      <c r="E41" s="57">
        <f>VLOOKUP($B41,Total!$B$4:$W$349,Total!E$1,FALSE)</f>
        <v>13747516</v>
      </c>
      <c r="F41" s="57">
        <f>VLOOKUP($B41,Total!$B$4:$W$349,Total!F$1,FALSE)</f>
        <v>204</v>
      </c>
      <c r="G41" s="57">
        <f>VLOOKUP($B41,Total!$B$4:$W$349,Total!G$1,FALSE)</f>
        <v>6805032</v>
      </c>
      <c r="H41" s="57">
        <f>VLOOKUP($B41,Total!$B$4:$W$349,Total!H$1,FALSE)</f>
        <v>0</v>
      </c>
      <c r="I41" s="57">
        <f>VLOOKUP($B41,Total!$B$4:$W$349,Total!I$1,FALSE)</f>
        <v>0</v>
      </c>
      <c r="J41" s="57">
        <f>VLOOKUP($B41,Total!$B$4:$W$349,Total!J$1,FALSE)</f>
        <v>0</v>
      </c>
      <c r="K41" s="57">
        <f>VLOOKUP($B41,Total!$B$4:$W$349,Total!K$1,FALSE)</f>
        <v>0</v>
      </c>
      <c r="L41" s="57">
        <f>VLOOKUP($B41,Total!$B$4:$W$349,Total!L$1,FALSE)</f>
        <v>0</v>
      </c>
      <c r="M41" s="57">
        <f>VLOOKUP($B41,Total!$B$4:$W$349,Total!M$1,FALSE)</f>
        <v>0</v>
      </c>
      <c r="N41" s="57">
        <f>VLOOKUP($B41,Total!$B$4:$W$349,Total!N$1,FALSE)</f>
        <v>0</v>
      </c>
      <c r="O41" s="57">
        <f>VLOOKUP($B41,Total!$B$4:$W$349,Total!O$1,FALSE)</f>
        <v>0</v>
      </c>
      <c r="P41" s="57">
        <f>VLOOKUP($B41,Total!$B$4:$W$349,Total!P$1,FALSE)</f>
        <v>47</v>
      </c>
      <c r="Q41" s="57">
        <f>VLOOKUP($B41,Total!$B$4:$W$349,Total!Q$1,FALSE)</f>
        <v>2963914</v>
      </c>
      <c r="R41" s="57">
        <f>VLOOKUP($B41,Total!$B$4:$W$349,Total!R$1,FALSE)</f>
        <v>17</v>
      </c>
      <c r="S41" s="57">
        <f>VLOOKUP($B41,Total!$B$4:$W$349,Total!S$1,FALSE)</f>
        <v>567086</v>
      </c>
      <c r="T41" s="57">
        <f>VLOOKUP($B41,Total!$B$4:$W$349,Total!T$1,FALSE)</f>
        <v>0</v>
      </c>
      <c r="U41" s="57">
        <f>VLOOKUP($B41,Total!$B$4:$W$349,Total!U$1,FALSE)</f>
        <v>0</v>
      </c>
      <c r="V41" s="57">
        <f>VLOOKUP($B41,Total!$B$4:$W$349,Total!V$1,FALSE)</f>
        <v>486</v>
      </c>
      <c r="W41" s="57">
        <f>VLOOKUP($B41,Total!$B$4:$W$349,Total!W$1,FALSE)</f>
        <v>24083548</v>
      </c>
    </row>
    <row r="42" spans="1:23" s="43" customFormat="1" x14ac:dyDescent="0.2">
      <c r="A42" s="40">
        <v>5701</v>
      </c>
      <c r="B42" s="86">
        <v>5301</v>
      </c>
      <c r="C42" s="28" t="s">
        <v>143</v>
      </c>
      <c r="D42" s="57">
        <f>VLOOKUP($B42,Total!$B$4:$W$349,Total!D$1,FALSE)</f>
        <v>452</v>
      </c>
      <c r="E42" s="57">
        <f>VLOOKUP($B42,Total!$B$4:$W$349,Total!E$1,FALSE)</f>
        <v>28504024</v>
      </c>
      <c r="F42" s="57">
        <f>VLOOKUP($B42,Total!$B$4:$W$349,Total!F$1,FALSE)</f>
        <v>335</v>
      </c>
      <c r="G42" s="57">
        <f>VLOOKUP($B42,Total!$B$4:$W$349,Total!G$1,FALSE)</f>
        <v>11174930</v>
      </c>
      <c r="H42" s="57">
        <f>VLOOKUP($B42,Total!$B$4:$W$349,Total!H$1,FALSE)</f>
        <v>102</v>
      </c>
      <c r="I42" s="57">
        <f>VLOOKUP($B42,Total!$B$4:$W$349,Total!I$1,FALSE)</f>
        <v>6432324</v>
      </c>
      <c r="J42" s="57">
        <f>VLOOKUP($B42,Total!$B$4:$W$349,Total!J$1,FALSE)</f>
        <v>53</v>
      </c>
      <c r="K42" s="57">
        <f>VLOOKUP($B42,Total!$B$4:$W$349,Total!K$1,FALSE)</f>
        <v>1767974</v>
      </c>
      <c r="L42" s="57">
        <f>VLOOKUP($B42,Total!$B$4:$W$349,Total!L$1,FALSE)</f>
        <v>0</v>
      </c>
      <c r="M42" s="57">
        <f>VLOOKUP($B42,Total!$B$4:$W$349,Total!M$1,FALSE)</f>
        <v>0</v>
      </c>
      <c r="N42" s="57">
        <f>VLOOKUP($B42,Total!$B$4:$W$349,Total!N$1,FALSE)</f>
        <v>0</v>
      </c>
      <c r="O42" s="57">
        <f>VLOOKUP($B42,Total!$B$4:$W$349,Total!O$1,FALSE)</f>
        <v>0</v>
      </c>
      <c r="P42" s="57">
        <f>VLOOKUP($B42,Total!$B$4:$W$349,Total!P$1,FALSE)</f>
        <v>66</v>
      </c>
      <c r="Q42" s="57">
        <f>VLOOKUP($B42,Total!$B$4:$W$349,Total!Q$1,FALSE)</f>
        <v>4162092</v>
      </c>
      <c r="R42" s="57">
        <f>VLOOKUP($B42,Total!$B$4:$W$349,Total!R$1,FALSE)</f>
        <v>7</v>
      </c>
      <c r="S42" s="57">
        <f>VLOOKUP($B42,Total!$B$4:$W$349,Total!S$1,FALSE)</f>
        <v>233506</v>
      </c>
      <c r="T42" s="57">
        <f>VLOOKUP($B42,Total!$B$4:$W$349,Total!T$1,FALSE)</f>
        <v>2</v>
      </c>
      <c r="U42" s="57">
        <f>VLOOKUP($B42,Total!$B$4:$W$349,Total!U$1,FALSE)</f>
        <v>49012</v>
      </c>
      <c r="V42" s="57">
        <f>VLOOKUP($B42,Total!$B$4:$W$349,Total!V$1,FALSE)</f>
        <v>1017</v>
      </c>
      <c r="W42" s="57">
        <f>VLOOKUP($B42,Total!$B$4:$W$349,Total!W$1,FALSE)</f>
        <v>52323862</v>
      </c>
    </row>
    <row r="43" spans="1:23" s="43" customFormat="1" x14ac:dyDescent="0.2">
      <c r="A43" s="40">
        <v>5702</v>
      </c>
      <c r="B43" s="86">
        <v>5302</v>
      </c>
      <c r="C43" s="28" t="s">
        <v>144</v>
      </c>
      <c r="D43" s="57">
        <f>VLOOKUP($B43,Total!$B$4:$W$349,Total!D$1,FALSE)</f>
        <v>138</v>
      </c>
      <c r="E43" s="57">
        <f>VLOOKUP($B43,Total!$B$4:$W$349,Total!E$1,FALSE)</f>
        <v>8702556</v>
      </c>
      <c r="F43" s="57">
        <f>VLOOKUP($B43,Total!$B$4:$W$349,Total!F$1,FALSE)</f>
        <v>133</v>
      </c>
      <c r="G43" s="57">
        <f>VLOOKUP($B43,Total!$B$4:$W$349,Total!G$1,FALSE)</f>
        <v>4436614</v>
      </c>
      <c r="H43" s="57">
        <f>VLOOKUP($B43,Total!$B$4:$W$349,Total!H$1,FALSE)</f>
        <v>59</v>
      </c>
      <c r="I43" s="57">
        <f>VLOOKUP($B43,Total!$B$4:$W$349,Total!I$1,FALSE)</f>
        <v>3720658</v>
      </c>
      <c r="J43" s="57">
        <f>VLOOKUP($B43,Total!$B$4:$W$349,Total!J$1,FALSE)</f>
        <v>42</v>
      </c>
      <c r="K43" s="57">
        <f>VLOOKUP($B43,Total!$B$4:$W$349,Total!K$1,FALSE)</f>
        <v>1401036</v>
      </c>
      <c r="L43" s="57">
        <f>VLOOKUP($B43,Total!$B$4:$W$349,Total!L$1,FALSE)</f>
        <v>0</v>
      </c>
      <c r="M43" s="57">
        <f>VLOOKUP($B43,Total!$B$4:$W$349,Total!M$1,FALSE)</f>
        <v>0</v>
      </c>
      <c r="N43" s="57">
        <f>VLOOKUP($B43,Total!$B$4:$W$349,Total!N$1,FALSE)</f>
        <v>0</v>
      </c>
      <c r="O43" s="57">
        <f>VLOOKUP($B43,Total!$B$4:$W$349,Total!O$1,FALSE)</f>
        <v>0</v>
      </c>
      <c r="P43" s="57">
        <f>VLOOKUP($B43,Total!$B$4:$W$349,Total!P$1,FALSE)</f>
        <v>32</v>
      </c>
      <c r="Q43" s="57">
        <f>VLOOKUP($B43,Total!$B$4:$W$349,Total!Q$1,FALSE)</f>
        <v>2017984</v>
      </c>
      <c r="R43" s="57">
        <f>VLOOKUP($B43,Total!$B$4:$W$349,Total!R$1,FALSE)</f>
        <v>5</v>
      </c>
      <c r="S43" s="57">
        <f>VLOOKUP($B43,Total!$B$4:$W$349,Total!S$1,FALSE)</f>
        <v>166790</v>
      </c>
      <c r="T43" s="57">
        <f>VLOOKUP($B43,Total!$B$4:$W$349,Total!T$1,FALSE)</f>
        <v>0</v>
      </c>
      <c r="U43" s="57">
        <f>VLOOKUP($B43,Total!$B$4:$W$349,Total!U$1,FALSE)</f>
        <v>0</v>
      </c>
      <c r="V43" s="57">
        <f>VLOOKUP($B43,Total!$B$4:$W$349,Total!V$1,FALSE)</f>
        <v>409</v>
      </c>
      <c r="W43" s="57">
        <f>VLOOKUP($B43,Total!$B$4:$W$349,Total!W$1,FALSE)</f>
        <v>20445638</v>
      </c>
    </row>
    <row r="44" spans="1:23" s="43" customFormat="1" x14ac:dyDescent="0.2">
      <c r="A44" s="40">
        <v>5703</v>
      </c>
      <c r="B44" s="86">
        <v>5304</v>
      </c>
      <c r="C44" s="28" t="s">
        <v>145</v>
      </c>
      <c r="D44" s="57">
        <f>VLOOKUP($B44,Total!$B$4:$W$349,Total!D$1,FALSE)</f>
        <v>201</v>
      </c>
      <c r="E44" s="57">
        <f>VLOOKUP($B44,Total!$B$4:$W$349,Total!E$1,FALSE)</f>
        <v>12675462</v>
      </c>
      <c r="F44" s="57">
        <f>VLOOKUP($B44,Total!$B$4:$W$349,Total!F$1,FALSE)</f>
        <v>142</v>
      </c>
      <c r="G44" s="57">
        <f>VLOOKUP($B44,Total!$B$4:$W$349,Total!G$1,FALSE)</f>
        <v>4736836</v>
      </c>
      <c r="H44" s="57">
        <f>VLOOKUP($B44,Total!$B$4:$W$349,Total!H$1,FALSE)</f>
        <v>62</v>
      </c>
      <c r="I44" s="57">
        <f>VLOOKUP($B44,Total!$B$4:$W$349,Total!I$1,FALSE)</f>
        <v>3909844</v>
      </c>
      <c r="J44" s="57">
        <f>VLOOKUP($B44,Total!$B$4:$W$349,Total!J$1,FALSE)</f>
        <v>44</v>
      </c>
      <c r="K44" s="57">
        <f>VLOOKUP($B44,Total!$B$4:$W$349,Total!K$1,FALSE)</f>
        <v>1467752</v>
      </c>
      <c r="L44" s="57">
        <f>VLOOKUP($B44,Total!$B$4:$W$349,Total!L$1,FALSE)</f>
        <v>0</v>
      </c>
      <c r="M44" s="57">
        <f>VLOOKUP($B44,Total!$B$4:$W$349,Total!M$1,FALSE)</f>
        <v>0</v>
      </c>
      <c r="N44" s="57">
        <f>VLOOKUP($B44,Total!$B$4:$W$349,Total!N$1,FALSE)</f>
        <v>0</v>
      </c>
      <c r="O44" s="57">
        <f>VLOOKUP($B44,Total!$B$4:$W$349,Total!O$1,FALSE)</f>
        <v>0</v>
      </c>
      <c r="P44" s="57">
        <f>VLOOKUP($B44,Total!$B$4:$W$349,Total!P$1,FALSE)</f>
        <v>7</v>
      </c>
      <c r="Q44" s="57">
        <f>VLOOKUP($B44,Total!$B$4:$W$349,Total!Q$1,FALSE)</f>
        <v>441434</v>
      </c>
      <c r="R44" s="57">
        <f>VLOOKUP($B44,Total!$B$4:$W$349,Total!R$1,FALSE)</f>
        <v>3</v>
      </c>
      <c r="S44" s="57">
        <f>VLOOKUP($B44,Total!$B$4:$W$349,Total!S$1,FALSE)</f>
        <v>100074</v>
      </c>
      <c r="T44" s="57">
        <f>VLOOKUP($B44,Total!$B$4:$W$349,Total!T$1,FALSE)</f>
        <v>0</v>
      </c>
      <c r="U44" s="57">
        <f>VLOOKUP($B44,Total!$B$4:$W$349,Total!U$1,FALSE)</f>
        <v>0</v>
      </c>
      <c r="V44" s="57">
        <f>VLOOKUP($B44,Total!$B$4:$W$349,Total!V$1,FALSE)</f>
        <v>459</v>
      </c>
      <c r="W44" s="57">
        <f>VLOOKUP($B44,Total!$B$4:$W$349,Total!W$1,FALSE)</f>
        <v>23331402</v>
      </c>
    </row>
    <row r="45" spans="1:23" s="43" customFormat="1" ht="13.5" thickBot="1" x14ac:dyDescent="0.25">
      <c r="A45" s="41">
        <v>5704</v>
      </c>
      <c r="B45" s="86">
        <v>5303</v>
      </c>
      <c r="C45" s="28" t="s">
        <v>146</v>
      </c>
      <c r="D45" s="57">
        <f>VLOOKUP($B45,Total!$B$4:$W$349,Total!D$1,FALSE)</f>
        <v>68</v>
      </c>
      <c r="E45" s="57">
        <f>VLOOKUP($B45,Total!$B$4:$W$349,Total!E$1,FALSE)</f>
        <v>4288216</v>
      </c>
      <c r="F45" s="57">
        <f>VLOOKUP($B45,Total!$B$4:$W$349,Total!F$1,FALSE)</f>
        <v>90</v>
      </c>
      <c r="G45" s="57">
        <f>VLOOKUP($B45,Total!$B$4:$W$349,Total!G$1,FALSE)</f>
        <v>3002220</v>
      </c>
      <c r="H45" s="57">
        <f>VLOOKUP($B45,Total!$B$4:$W$349,Total!H$1,FALSE)</f>
        <v>29</v>
      </c>
      <c r="I45" s="57">
        <f>VLOOKUP($B45,Total!$B$4:$W$349,Total!I$1,FALSE)</f>
        <v>1828798</v>
      </c>
      <c r="J45" s="57">
        <f>VLOOKUP($B45,Total!$B$4:$W$349,Total!J$1,FALSE)</f>
        <v>41</v>
      </c>
      <c r="K45" s="57">
        <f>VLOOKUP($B45,Total!$B$4:$W$349,Total!K$1,FALSE)</f>
        <v>1367678</v>
      </c>
      <c r="L45" s="57">
        <f>VLOOKUP($B45,Total!$B$4:$W$349,Total!L$1,FALSE)</f>
        <v>0</v>
      </c>
      <c r="M45" s="57">
        <f>VLOOKUP($B45,Total!$B$4:$W$349,Total!M$1,FALSE)</f>
        <v>0</v>
      </c>
      <c r="N45" s="57">
        <f>VLOOKUP($B45,Total!$B$4:$W$349,Total!N$1,FALSE)</f>
        <v>0</v>
      </c>
      <c r="O45" s="57">
        <f>VLOOKUP($B45,Total!$B$4:$W$349,Total!O$1,FALSE)</f>
        <v>0</v>
      </c>
      <c r="P45" s="57">
        <f>VLOOKUP($B45,Total!$B$4:$W$349,Total!P$1,FALSE)</f>
        <v>0</v>
      </c>
      <c r="Q45" s="57">
        <f>VLOOKUP($B45,Total!$B$4:$W$349,Total!Q$1,FALSE)</f>
        <v>0</v>
      </c>
      <c r="R45" s="57">
        <f>VLOOKUP($B45,Total!$B$4:$W$349,Total!R$1,FALSE)</f>
        <v>0</v>
      </c>
      <c r="S45" s="57">
        <f>VLOOKUP($B45,Total!$B$4:$W$349,Total!S$1,FALSE)</f>
        <v>0</v>
      </c>
      <c r="T45" s="57">
        <f>VLOOKUP($B45,Total!$B$4:$W$349,Total!T$1,FALSE)</f>
        <v>0</v>
      </c>
      <c r="U45" s="57">
        <f>VLOOKUP($B45,Total!$B$4:$W$349,Total!U$1,FALSE)</f>
        <v>0</v>
      </c>
      <c r="V45" s="57">
        <f>VLOOKUP($B45,Total!$B$4:$W$349,Total!V$1,FALSE)</f>
        <v>228</v>
      </c>
      <c r="W45" s="57">
        <f>VLOOKUP($B45,Total!$B$4:$W$349,Total!W$1,FALSE)</f>
        <v>10486912</v>
      </c>
    </row>
    <row r="46" spans="1:23" s="43" customFormat="1" ht="13.5" thickBot="1" x14ac:dyDescent="0.25">
      <c r="A46" s="109" t="s">
        <v>9</v>
      </c>
      <c r="B46" s="110"/>
      <c r="C46" s="111"/>
      <c r="D46" s="4">
        <f>SUM(D8:D45)</f>
        <v>9517</v>
      </c>
      <c r="E46" s="3">
        <f t="shared" ref="E46:W46" si="0">SUM(E8:E45)</f>
        <v>600161054</v>
      </c>
      <c r="F46" s="3">
        <f t="shared" si="0"/>
        <v>8028</v>
      </c>
      <c r="G46" s="3">
        <f t="shared" si="0"/>
        <v>267798024</v>
      </c>
      <c r="H46" s="3">
        <f t="shared" si="0"/>
        <v>4718</v>
      </c>
      <c r="I46" s="3">
        <f t="shared" si="0"/>
        <v>297526516</v>
      </c>
      <c r="J46" s="3">
        <f t="shared" si="0"/>
        <v>3806</v>
      </c>
      <c r="K46" s="3">
        <f t="shared" si="0"/>
        <v>126960548</v>
      </c>
      <c r="L46" s="3">
        <f>SUM(L8:L45)</f>
        <v>109</v>
      </c>
      <c r="M46" s="3">
        <f>SUM(M8:M45)</f>
        <v>6873758</v>
      </c>
      <c r="N46" s="3">
        <f>SUM(N8:N45)</f>
        <v>32</v>
      </c>
      <c r="O46" s="3">
        <f>SUM(O8:O45)</f>
        <v>1067456</v>
      </c>
      <c r="P46" s="3">
        <f t="shared" si="0"/>
        <v>1585</v>
      </c>
      <c r="Q46" s="3">
        <f t="shared" si="0"/>
        <v>99953270</v>
      </c>
      <c r="R46" s="3">
        <f t="shared" si="0"/>
        <v>292</v>
      </c>
      <c r="S46" s="3">
        <f t="shared" si="0"/>
        <v>9740536</v>
      </c>
      <c r="T46" s="3">
        <f t="shared" si="0"/>
        <v>29</v>
      </c>
      <c r="U46" s="3">
        <f t="shared" si="0"/>
        <v>572668</v>
      </c>
      <c r="V46" s="3">
        <f t="shared" si="0"/>
        <v>28116</v>
      </c>
      <c r="W46" s="24">
        <f t="shared" si="0"/>
        <v>1410653830</v>
      </c>
    </row>
  </sheetData>
  <autoFilter ref="A7:W7"/>
  <mergeCells count="13">
    <mergeCell ref="A46:C46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"/>
  <sheetViews>
    <sheetView zoomScale="82" zoomScaleNormal="82" workbookViewId="0">
      <selection activeCell="E11" sqref="E11"/>
    </sheetView>
  </sheetViews>
  <sheetFormatPr baseColWidth="10" defaultRowHeight="12.75" x14ac:dyDescent="0.2"/>
  <cols>
    <col min="1" max="1" width="9" style="37" customWidth="1"/>
    <col min="2" max="2" width="16.140625" style="37" customWidth="1"/>
    <col min="3" max="3" width="16.7109375" style="37" customWidth="1"/>
    <col min="4" max="4" width="11.7109375" bestFit="1" customWidth="1"/>
    <col min="5" max="5" width="16.140625" bestFit="1" customWidth="1"/>
    <col min="6" max="6" width="11.7109375" bestFit="1" customWidth="1"/>
    <col min="7" max="7" width="15" customWidth="1"/>
    <col min="8" max="8" width="11.7109375" bestFit="1" customWidth="1"/>
    <col min="9" max="9" width="14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9" width="11.7109375" bestFit="1" customWidth="1"/>
    <col min="20" max="20" width="12.42578125" customWidth="1"/>
    <col min="21" max="22" width="11.7109375" bestFit="1" customWidth="1"/>
    <col min="23" max="23" width="14.285156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51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3.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111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6101</v>
      </c>
      <c r="B8" s="86">
        <v>6101</v>
      </c>
      <c r="C8" s="28" t="s">
        <v>147</v>
      </c>
      <c r="D8" s="57">
        <f>VLOOKUP($B8,Total!$B$4:$W$349,Total!D$1,FALSE)</f>
        <v>1360</v>
      </c>
      <c r="E8" s="57">
        <f>VLOOKUP($B8,Total!$B$4:$W$349,Total!E$1,FALSE)</f>
        <v>85764320</v>
      </c>
      <c r="F8" s="57">
        <f>VLOOKUP($B8,Total!$B$4:$W$349,Total!F$1,FALSE)</f>
        <v>944</v>
      </c>
      <c r="G8" s="57">
        <f>VLOOKUP($B8,Total!$B$4:$W$349,Total!G$1,FALSE)</f>
        <v>31489952</v>
      </c>
      <c r="H8" s="57">
        <f>VLOOKUP($B8,Total!$B$4:$W$349,Total!H$1,FALSE)</f>
        <v>875</v>
      </c>
      <c r="I8" s="57">
        <f>VLOOKUP($B8,Total!$B$4:$W$349,Total!I$1,FALSE)</f>
        <v>55179250</v>
      </c>
      <c r="J8" s="57">
        <f>VLOOKUP($B8,Total!$B$4:$W$349,Total!J$1,FALSE)</f>
        <v>491</v>
      </c>
      <c r="K8" s="57">
        <f>VLOOKUP($B8,Total!$B$4:$W$349,Total!K$1,FALSE)</f>
        <v>16378778</v>
      </c>
      <c r="L8" s="57">
        <f>VLOOKUP($B8,Total!$B$4:$W$349,Total!L$1,FALSE)</f>
        <v>23</v>
      </c>
      <c r="M8" s="57">
        <f>VLOOKUP($B8,Total!$B$4:$W$349,Total!M$1,FALSE)</f>
        <v>1450426</v>
      </c>
      <c r="N8" s="57">
        <f>VLOOKUP($B8,Total!$B$4:$W$349,Total!N$1,FALSE)</f>
        <v>4</v>
      </c>
      <c r="O8" s="57">
        <f>VLOOKUP($B8,Total!$B$4:$W$349,Total!O$1,FALSE)</f>
        <v>133432</v>
      </c>
      <c r="P8" s="57">
        <f>VLOOKUP($B8,Total!$B$4:$W$349,Total!P$1,FALSE)</f>
        <v>113</v>
      </c>
      <c r="Q8" s="57">
        <f>VLOOKUP($B8,Total!$B$4:$W$349,Total!Q$1,FALSE)</f>
        <v>7126006</v>
      </c>
      <c r="R8" s="57">
        <f>VLOOKUP($B8,Total!$B$4:$W$349,Total!R$1,FALSE)</f>
        <v>10</v>
      </c>
      <c r="S8" s="57">
        <f>VLOOKUP($B8,Total!$B$4:$W$349,Total!S$1,FALSE)</f>
        <v>333580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3820</v>
      </c>
      <c r="W8" s="57">
        <f>VLOOKUP($B8,Total!$B$4:$W$349,Total!W$1,FALSE)</f>
        <v>197855744</v>
      </c>
    </row>
    <row r="9" spans="1:23" s="43" customFormat="1" x14ac:dyDescent="0.2">
      <c r="A9" s="40">
        <v>6102</v>
      </c>
      <c r="B9" s="86">
        <v>6108</v>
      </c>
      <c r="C9" s="28" t="s">
        <v>148</v>
      </c>
      <c r="D9" s="57">
        <f>VLOOKUP($B9,Total!$B$4:$W$349,Total!D$1,FALSE)</f>
        <v>261</v>
      </c>
      <c r="E9" s="57">
        <f>VLOOKUP($B9,Total!$B$4:$W$349,Total!E$1,FALSE)</f>
        <v>16459182</v>
      </c>
      <c r="F9" s="57">
        <f>VLOOKUP($B9,Total!$B$4:$W$349,Total!F$1,FALSE)</f>
        <v>191</v>
      </c>
      <c r="G9" s="57">
        <f>VLOOKUP($B9,Total!$B$4:$W$349,Total!G$1,FALSE)</f>
        <v>6371378</v>
      </c>
      <c r="H9" s="57">
        <f>VLOOKUP($B9,Total!$B$4:$W$349,Total!H$1,FALSE)</f>
        <v>119</v>
      </c>
      <c r="I9" s="57">
        <f>VLOOKUP($B9,Total!$B$4:$W$349,Total!I$1,FALSE)</f>
        <v>7504378</v>
      </c>
      <c r="J9" s="57">
        <f>VLOOKUP($B9,Total!$B$4:$W$349,Total!J$1,FALSE)</f>
        <v>74</v>
      </c>
      <c r="K9" s="57">
        <f>VLOOKUP($B9,Total!$B$4:$W$349,Total!K$1,FALSE)</f>
        <v>2468492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42</v>
      </c>
      <c r="Q9" s="57">
        <f>VLOOKUP($B9,Total!$B$4:$W$349,Total!Q$1,FALSE)</f>
        <v>2648604</v>
      </c>
      <c r="R9" s="57">
        <f>VLOOKUP($B9,Total!$B$4:$W$349,Total!R$1,FALSE)</f>
        <v>16</v>
      </c>
      <c r="S9" s="57">
        <f>VLOOKUP($B9,Total!$B$4:$W$349,Total!S$1,FALSE)</f>
        <v>533728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703</v>
      </c>
      <c r="W9" s="57">
        <f>VLOOKUP($B9,Total!$B$4:$W$349,Total!W$1,FALSE)</f>
        <v>35985762</v>
      </c>
    </row>
    <row r="10" spans="1:23" s="43" customFormat="1" x14ac:dyDescent="0.2">
      <c r="A10" s="40">
        <v>6103</v>
      </c>
      <c r="B10" s="86">
        <v>6106</v>
      </c>
      <c r="C10" s="28" t="s">
        <v>149</v>
      </c>
      <c r="D10" s="57">
        <f>VLOOKUP($B10,Total!$B$4:$W$349,Total!D$1,FALSE)</f>
        <v>212</v>
      </c>
      <c r="E10" s="57">
        <f>VLOOKUP($B10,Total!$B$4:$W$349,Total!E$1,FALSE)</f>
        <v>13369144</v>
      </c>
      <c r="F10" s="57">
        <f>VLOOKUP($B10,Total!$B$4:$W$349,Total!F$1,FALSE)</f>
        <v>220</v>
      </c>
      <c r="G10" s="57">
        <f>VLOOKUP($B10,Total!$B$4:$W$349,Total!G$1,FALSE)</f>
        <v>7338760</v>
      </c>
      <c r="H10" s="57">
        <f>VLOOKUP($B10,Total!$B$4:$W$349,Total!H$1,FALSE)</f>
        <v>0</v>
      </c>
      <c r="I10" s="57">
        <f>VLOOKUP($B10,Total!$B$4:$W$349,Total!I$1,FALSE)</f>
        <v>0</v>
      </c>
      <c r="J10" s="57">
        <f>VLOOKUP($B10,Total!$B$4:$W$349,Total!J$1,FALSE)</f>
        <v>0</v>
      </c>
      <c r="K10" s="57">
        <f>VLOOKUP($B10,Total!$B$4:$W$349,Total!K$1,FALSE)</f>
        <v>0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38</v>
      </c>
      <c r="Q10" s="57">
        <f>VLOOKUP($B10,Total!$B$4:$W$349,Total!Q$1,FALSE)</f>
        <v>2396356</v>
      </c>
      <c r="R10" s="57">
        <f>VLOOKUP($B10,Total!$B$4:$W$349,Total!R$1,FALSE)</f>
        <v>14</v>
      </c>
      <c r="S10" s="57">
        <f>VLOOKUP($B10,Total!$B$4:$W$349,Total!S$1,FALSE)</f>
        <v>467012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484</v>
      </c>
      <c r="W10" s="57">
        <f>VLOOKUP($B10,Total!$B$4:$W$349,Total!W$1,FALSE)</f>
        <v>23571272</v>
      </c>
    </row>
    <row r="11" spans="1:23" s="43" customFormat="1" x14ac:dyDescent="0.2">
      <c r="A11" s="40">
        <v>6104</v>
      </c>
      <c r="B11" s="86">
        <v>6110</v>
      </c>
      <c r="C11" s="28" t="s">
        <v>150</v>
      </c>
      <c r="D11" s="57">
        <f>VLOOKUP($B11,Total!$B$4:$W$349,Total!D$1,FALSE)</f>
        <v>285</v>
      </c>
      <c r="E11" s="57">
        <f>VLOOKUP($B11,Total!$B$4:$W$349,Total!E$1,FALSE)</f>
        <v>17972670</v>
      </c>
      <c r="F11" s="57">
        <f>VLOOKUP($B11,Total!$B$4:$W$349,Total!F$1,FALSE)</f>
        <v>222</v>
      </c>
      <c r="G11" s="57">
        <f>VLOOKUP($B11,Total!$B$4:$W$349,Total!G$1,FALSE)</f>
        <v>7405476</v>
      </c>
      <c r="H11" s="57">
        <f>VLOOKUP($B11,Total!$B$4:$W$349,Total!H$1,FALSE)</f>
        <v>111</v>
      </c>
      <c r="I11" s="57">
        <f>VLOOKUP($B11,Total!$B$4:$W$349,Total!I$1,FALSE)</f>
        <v>6999882</v>
      </c>
      <c r="J11" s="57">
        <f>VLOOKUP($B11,Total!$B$4:$W$349,Total!J$1,FALSE)</f>
        <v>66</v>
      </c>
      <c r="K11" s="57">
        <f>VLOOKUP($B11,Total!$B$4:$W$349,Total!K$1,FALSE)</f>
        <v>2201628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32</v>
      </c>
      <c r="Q11" s="57">
        <f>VLOOKUP($B11,Total!$B$4:$W$349,Total!Q$1,FALSE)</f>
        <v>2017984</v>
      </c>
      <c r="R11" s="57">
        <f>VLOOKUP($B11,Total!$B$4:$W$349,Total!R$1,FALSE)</f>
        <v>6</v>
      </c>
      <c r="S11" s="57">
        <f>VLOOKUP($B11,Total!$B$4:$W$349,Total!S$1,FALSE)</f>
        <v>200148</v>
      </c>
      <c r="T11" s="57">
        <f>VLOOKUP($B11,Total!$B$4:$W$349,Total!T$1,FALSE)</f>
        <v>2</v>
      </c>
      <c r="U11" s="57">
        <f>VLOOKUP($B11,Total!$B$4:$W$349,Total!U$1,FALSE)</f>
        <v>78716</v>
      </c>
      <c r="V11" s="57">
        <f>VLOOKUP($B11,Total!$B$4:$W$349,Total!V$1,FALSE)</f>
        <v>724</v>
      </c>
      <c r="W11" s="57">
        <f>VLOOKUP($B11,Total!$B$4:$W$349,Total!W$1,FALSE)</f>
        <v>36876504</v>
      </c>
    </row>
    <row r="12" spans="1:23" s="43" customFormat="1" x14ac:dyDescent="0.2">
      <c r="A12" s="40">
        <v>6105</v>
      </c>
      <c r="B12" s="86">
        <v>6105</v>
      </c>
      <c r="C12" s="28" t="s">
        <v>151</v>
      </c>
      <c r="D12" s="57">
        <f>VLOOKUP($B12,Total!$B$4:$W$349,Total!D$1,FALSE)</f>
        <v>235</v>
      </c>
      <c r="E12" s="57">
        <f>VLOOKUP($B12,Total!$B$4:$W$349,Total!E$1,FALSE)</f>
        <v>14819570</v>
      </c>
      <c r="F12" s="57">
        <f>VLOOKUP($B12,Total!$B$4:$W$349,Total!F$1,FALSE)</f>
        <v>161</v>
      </c>
      <c r="G12" s="57">
        <f>VLOOKUP($B12,Total!$B$4:$W$349,Total!G$1,FALSE)</f>
        <v>5370638</v>
      </c>
      <c r="H12" s="57">
        <f>VLOOKUP($B12,Total!$B$4:$W$349,Total!H$1,FALSE)</f>
        <v>141</v>
      </c>
      <c r="I12" s="57">
        <f>VLOOKUP($B12,Total!$B$4:$W$349,Total!I$1,FALSE)</f>
        <v>8891742</v>
      </c>
      <c r="J12" s="57">
        <f>VLOOKUP($B12,Total!$B$4:$W$349,Total!J$1,FALSE)</f>
        <v>42</v>
      </c>
      <c r="K12" s="57">
        <f>VLOOKUP($B12,Total!$B$4:$W$349,Total!K$1,FALSE)</f>
        <v>1401036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51</v>
      </c>
      <c r="Q12" s="57">
        <f>VLOOKUP($B12,Total!$B$4:$W$349,Total!Q$1,FALSE)</f>
        <v>3216162</v>
      </c>
      <c r="R12" s="57">
        <f>VLOOKUP($B12,Total!$B$4:$W$349,Total!R$1,FALSE)</f>
        <v>7</v>
      </c>
      <c r="S12" s="57">
        <f>VLOOKUP($B12,Total!$B$4:$W$349,Total!S$1,FALSE)</f>
        <v>233506</v>
      </c>
      <c r="T12" s="57">
        <f>VLOOKUP($B12,Total!$B$4:$W$349,Total!T$1,FALSE)</f>
        <v>2</v>
      </c>
      <c r="U12" s="57">
        <f>VLOOKUP($B12,Total!$B$4:$W$349,Total!U$1,FALSE)</f>
        <v>50300</v>
      </c>
      <c r="V12" s="57">
        <f>VLOOKUP($B12,Total!$B$4:$W$349,Total!V$1,FALSE)</f>
        <v>639</v>
      </c>
      <c r="W12" s="57">
        <f>VLOOKUP($B12,Total!$B$4:$W$349,Total!W$1,FALSE)</f>
        <v>33982954</v>
      </c>
    </row>
    <row r="13" spans="1:23" s="43" customFormat="1" x14ac:dyDescent="0.2">
      <c r="A13" s="40">
        <v>6106</v>
      </c>
      <c r="B13" s="86">
        <v>6104</v>
      </c>
      <c r="C13" s="28" t="s">
        <v>152</v>
      </c>
      <c r="D13" s="57">
        <f>VLOOKUP($B13,Total!$B$4:$W$349,Total!D$1,FALSE)</f>
        <v>246</v>
      </c>
      <c r="E13" s="57">
        <f>VLOOKUP($B13,Total!$B$4:$W$349,Total!E$1,FALSE)</f>
        <v>15513252</v>
      </c>
      <c r="F13" s="57">
        <f>VLOOKUP($B13,Total!$B$4:$W$349,Total!F$1,FALSE)</f>
        <v>199</v>
      </c>
      <c r="G13" s="57">
        <f>VLOOKUP($B13,Total!$B$4:$W$349,Total!G$1,FALSE)</f>
        <v>6638242</v>
      </c>
      <c r="H13" s="57">
        <f>VLOOKUP($B13,Total!$B$4:$W$349,Total!H$1,FALSE)</f>
        <v>103</v>
      </c>
      <c r="I13" s="57">
        <f>VLOOKUP($B13,Total!$B$4:$W$349,Total!I$1,FALSE)</f>
        <v>6495386</v>
      </c>
      <c r="J13" s="57">
        <f>VLOOKUP($B13,Total!$B$4:$W$349,Total!J$1,FALSE)</f>
        <v>59</v>
      </c>
      <c r="K13" s="57">
        <f>VLOOKUP($B13,Total!$B$4:$W$349,Total!K$1,FALSE)</f>
        <v>1968122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41</v>
      </c>
      <c r="Q13" s="57">
        <f>VLOOKUP($B13,Total!$B$4:$W$349,Total!Q$1,FALSE)</f>
        <v>2585542</v>
      </c>
      <c r="R13" s="57">
        <f>VLOOKUP($B13,Total!$B$4:$W$349,Total!R$1,FALSE)</f>
        <v>12</v>
      </c>
      <c r="S13" s="57">
        <f>VLOOKUP($B13,Total!$B$4:$W$349,Total!S$1,FALSE)</f>
        <v>400296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660</v>
      </c>
      <c r="W13" s="57">
        <f>VLOOKUP($B13,Total!$B$4:$W$349,Total!W$1,FALSE)</f>
        <v>33600840</v>
      </c>
    </row>
    <row r="14" spans="1:23" s="43" customFormat="1" x14ac:dyDescent="0.2">
      <c r="A14" s="40">
        <v>6107</v>
      </c>
      <c r="B14" s="86">
        <v>6102</v>
      </c>
      <c r="C14" s="28" t="s">
        <v>153</v>
      </c>
      <c r="D14" s="57">
        <f>VLOOKUP($B14,Total!$B$4:$W$349,Total!D$1,FALSE)</f>
        <v>154</v>
      </c>
      <c r="E14" s="57">
        <f>VLOOKUP($B14,Total!$B$4:$W$349,Total!E$1,FALSE)</f>
        <v>9711548</v>
      </c>
      <c r="F14" s="57">
        <f>VLOOKUP($B14,Total!$B$4:$W$349,Total!F$1,FALSE)</f>
        <v>123</v>
      </c>
      <c r="G14" s="57">
        <f>VLOOKUP($B14,Total!$B$4:$W$349,Total!G$1,FALSE)</f>
        <v>4103034</v>
      </c>
      <c r="H14" s="57">
        <f>VLOOKUP($B14,Total!$B$4:$W$349,Total!H$1,FALSE)</f>
        <v>88</v>
      </c>
      <c r="I14" s="57">
        <f>VLOOKUP($B14,Total!$B$4:$W$349,Total!I$1,FALSE)</f>
        <v>5549456</v>
      </c>
      <c r="J14" s="57">
        <f>VLOOKUP($B14,Total!$B$4:$W$349,Total!J$1,FALSE)</f>
        <v>39</v>
      </c>
      <c r="K14" s="57">
        <f>VLOOKUP($B14,Total!$B$4:$W$349,Total!K$1,FALSE)</f>
        <v>1300962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9</v>
      </c>
      <c r="Q14" s="57">
        <f>VLOOKUP($B14,Total!$B$4:$W$349,Total!Q$1,FALSE)</f>
        <v>567558</v>
      </c>
      <c r="R14" s="57">
        <f>VLOOKUP($B14,Total!$B$4:$W$349,Total!R$1,FALSE)</f>
        <v>1</v>
      </c>
      <c r="S14" s="57">
        <f>VLOOKUP($B14,Total!$B$4:$W$349,Total!S$1,FALSE)</f>
        <v>33358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414</v>
      </c>
      <c r="W14" s="57">
        <f>VLOOKUP($B14,Total!$B$4:$W$349,Total!W$1,FALSE)</f>
        <v>21265916</v>
      </c>
    </row>
    <row r="15" spans="1:23" s="43" customFormat="1" x14ac:dyDescent="0.2">
      <c r="A15" s="40">
        <v>6108</v>
      </c>
      <c r="B15" s="86">
        <v>6112</v>
      </c>
      <c r="C15" s="28" t="s">
        <v>154</v>
      </c>
      <c r="D15" s="57">
        <f>VLOOKUP($B15,Total!$B$4:$W$349,Total!D$1,FALSE)</f>
        <v>136</v>
      </c>
      <c r="E15" s="57">
        <f>VLOOKUP($B15,Total!$B$4:$W$349,Total!E$1,FALSE)</f>
        <v>8576432</v>
      </c>
      <c r="F15" s="57">
        <f>VLOOKUP($B15,Total!$B$4:$W$349,Total!F$1,FALSE)</f>
        <v>93</v>
      </c>
      <c r="G15" s="57">
        <f>VLOOKUP($B15,Total!$B$4:$W$349,Total!G$1,FALSE)</f>
        <v>3102294</v>
      </c>
      <c r="H15" s="57">
        <f>VLOOKUP($B15,Total!$B$4:$W$349,Total!H$1,FALSE)</f>
        <v>19</v>
      </c>
      <c r="I15" s="57">
        <f>VLOOKUP($B15,Total!$B$4:$W$349,Total!I$1,FALSE)</f>
        <v>1198178</v>
      </c>
      <c r="J15" s="57">
        <f>VLOOKUP($B15,Total!$B$4:$W$349,Total!J$1,FALSE)</f>
        <v>20</v>
      </c>
      <c r="K15" s="57">
        <f>VLOOKUP($B15,Total!$B$4:$W$349,Total!K$1,FALSE)</f>
        <v>667160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24</v>
      </c>
      <c r="Q15" s="57">
        <f>VLOOKUP($B15,Total!$B$4:$W$349,Total!Q$1,FALSE)</f>
        <v>1513488</v>
      </c>
      <c r="R15" s="57">
        <f>VLOOKUP($B15,Total!$B$4:$W$349,Total!R$1,FALSE)</f>
        <v>5</v>
      </c>
      <c r="S15" s="57">
        <f>VLOOKUP($B15,Total!$B$4:$W$349,Total!S$1,FALSE)</f>
        <v>166790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297</v>
      </c>
      <c r="W15" s="57">
        <f>VLOOKUP($B15,Total!$B$4:$W$349,Total!W$1,FALSE)</f>
        <v>15224342</v>
      </c>
    </row>
    <row r="16" spans="1:23" s="43" customFormat="1" x14ac:dyDescent="0.2">
      <c r="A16" s="40">
        <v>6109</v>
      </c>
      <c r="B16" s="86">
        <v>6107</v>
      </c>
      <c r="C16" s="28" t="s">
        <v>155</v>
      </c>
      <c r="D16" s="57">
        <f>VLOOKUP($B16,Total!$B$4:$W$349,Total!D$1,FALSE)</f>
        <v>344</v>
      </c>
      <c r="E16" s="57">
        <f>VLOOKUP($B16,Total!$B$4:$W$349,Total!E$1,FALSE)</f>
        <v>21693328</v>
      </c>
      <c r="F16" s="57">
        <f>VLOOKUP($B16,Total!$B$4:$W$349,Total!F$1,FALSE)</f>
        <v>233</v>
      </c>
      <c r="G16" s="57">
        <f>VLOOKUP($B16,Total!$B$4:$W$349,Total!G$1,FALSE)</f>
        <v>7772414</v>
      </c>
      <c r="H16" s="57">
        <f>VLOOKUP($B16,Total!$B$4:$W$349,Total!H$1,FALSE)</f>
        <v>168</v>
      </c>
      <c r="I16" s="57">
        <f>VLOOKUP($B16,Total!$B$4:$W$349,Total!I$1,FALSE)</f>
        <v>10594416</v>
      </c>
      <c r="J16" s="57">
        <f>VLOOKUP($B16,Total!$B$4:$W$349,Total!J$1,FALSE)</f>
        <v>84</v>
      </c>
      <c r="K16" s="57">
        <f>VLOOKUP($B16,Total!$B$4:$W$349,Total!K$1,FALSE)</f>
        <v>2802072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33</v>
      </c>
      <c r="Q16" s="57">
        <f>VLOOKUP($B16,Total!$B$4:$W$349,Total!Q$1,FALSE)</f>
        <v>2081046</v>
      </c>
      <c r="R16" s="57">
        <f>VLOOKUP($B16,Total!$B$4:$W$349,Total!R$1,FALSE)</f>
        <v>4</v>
      </c>
      <c r="S16" s="57">
        <f>VLOOKUP($B16,Total!$B$4:$W$349,Total!S$1,FALSE)</f>
        <v>133432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866</v>
      </c>
      <c r="W16" s="57">
        <f>VLOOKUP($B16,Total!$B$4:$W$349,Total!W$1,FALSE)</f>
        <v>45076708</v>
      </c>
    </row>
    <row r="17" spans="1:23" s="43" customFormat="1" x14ac:dyDescent="0.2">
      <c r="A17" s="40">
        <v>6110</v>
      </c>
      <c r="B17" s="86">
        <v>6117</v>
      </c>
      <c r="C17" s="28" t="s">
        <v>156</v>
      </c>
      <c r="D17" s="57">
        <f>VLOOKUP($B17,Total!$B$4:$W$349,Total!D$1,FALSE)</f>
        <v>380</v>
      </c>
      <c r="E17" s="57">
        <f>VLOOKUP($B17,Total!$B$4:$W$349,Total!E$1,FALSE)</f>
        <v>23963560</v>
      </c>
      <c r="F17" s="57">
        <f>VLOOKUP($B17,Total!$B$4:$W$349,Total!F$1,FALSE)</f>
        <v>412</v>
      </c>
      <c r="G17" s="57">
        <f>VLOOKUP($B17,Total!$B$4:$W$349,Total!G$1,FALSE)</f>
        <v>13743496</v>
      </c>
      <c r="H17" s="57">
        <f>VLOOKUP($B17,Total!$B$4:$W$349,Total!H$1,FALSE)</f>
        <v>179</v>
      </c>
      <c r="I17" s="57">
        <f>VLOOKUP($B17,Total!$B$4:$W$349,Total!I$1,FALSE)</f>
        <v>11288098</v>
      </c>
      <c r="J17" s="57">
        <f>VLOOKUP($B17,Total!$B$4:$W$349,Total!J$1,FALSE)</f>
        <v>81</v>
      </c>
      <c r="K17" s="57">
        <f>VLOOKUP($B17,Total!$B$4:$W$349,Total!K$1,FALSE)</f>
        <v>2701998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17</v>
      </c>
      <c r="Q17" s="57">
        <f>VLOOKUP($B17,Total!$B$4:$W$349,Total!Q$1,FALSE)</f>
        <v>1072054</v>
      </c>
      <c r="R17" s="57">
        <f>VLOOKUP($B17,Total!$B$4:$W$349,Total!R$1,FALSE)</f>
        <v>4</v>
      </c>
      <c r="S17" s="57">
        <f>VLOOKUP($B17,Total!$B$4:$W$349,Total!S$1,FALSE)</f>
        <v>133432</v>
      </c>
      <c r="T17" s="57">
        <f>VLOOKUP($B17,Total!$B$4:$W$349,Total!T$1,FALSE)</f>
        <v>4</v>
      </c>
      <c r="U17" s="57">
        <f>VLOOKUP($B17,Total!$B$4:$W$349,Total!U$1,FALSE)</f>
        <v>38616</v>
      </c>
      <c r="V17" s="57">
        <f>VLOOKUP($B17,Total!$B$4:$W$349,Total!V$1,FALSE)</f>
        <v>1077</v>
      </c>
      <c r="W17" s="57">
        <f>VLOOKUP($B17,Total!$B$4:$W$349,Total!W$1,FALSE)</f>
        <v>52941254</v>
      </c>
    </row>
    <row r="18" spans="1:23" s="43" customFormat="1" x14ac:dyDescent="0.2">
      <c r="A18" s="40">
        <v>6111</v>
      </c>
      <c r="B18" s="86">
        <v>6113</v>
      </c>
      <c r="C18" s="28" t="s">
        <v>157</v>
      </c>
      <c r="D18" s="57">
        <f>VLOOKUP($B18,Total!$B$4:$W$349,Total!D$1,FALSE)</f>
        <v>246</v>
      </c>
      <c r="E18" s="57">
        <f>VLOOKUP($B18,Total!$B$4:$W$349,Total!E$1,FALSE)</f>
        <v>15513252</v>
      </c>
      <c r="F18" s="57">
        <f>VLOOKUP($B18,Total!$B$4:$W$349,Total!F$1,FALSE)</f>
        <v>205</v>
      </c>
      <c r="G18" s="57">
        <f>VLOOKUP($B18,Total!$B$4:$W$349,Total!G$1,FALSE)</f>
        <v>6838390</v>
      </c>
      <c r="H18" s="57">
        <f>VLOOKUP($B18,Total!$B$4:$W$349,Total!H$1,FALSE)</f>
        <v>64</v>
      </c>
      <c r="I18" s="57">
        <f>VLOOKUP($B18,Total!$B$4:$W$349,Total!I$1,FALSE)</f>
        <v>4035968</v>
      </c>
      <c r="J18" s="57">
        <f>VLOOKUP($B18,Total!$B$4:$W$349,Total!J$1,FALSE)</f>
        <v>38</v>
      </c>
      <c r="K18" s="57">
        <f>VLOOKUP($B18,Total!$B$4:$W$349,Total!K$1,FALSE)</f>
        <v>1267604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85</v>
      </c>
      <c r="Q18" s="57">
        <f>VLOOKUP($B18,Total!$B$4:$W$349,Total!Q$1,FALSE)</f>
        <v>5360270</v>
      </c>
      <c r="R18" s="57">
        <f>VLOOKUP($B18,Total!$B$4:$W$349,Total!R$1,FALSE)</f>
        <v>12</v>
      </c>
      <c r="S18" s="57">
        <f>VLOOKUP($B18,Total!$B$4:$W$349,Total!S$1,FALSE)</f>
        <v>400296</v>
      </c>
      <c r="T18" s="57">
        <f>VLOOKUP($B18,Total!$B$4:$W$349,Total!T$1,FALSE)</f>
        <v>0</v>
      </c>
      <c r="U18" s="57">
        <f>VLOOKUP($B18,Total!$B$4:$W$349,Total!U$1,FALSE)</f>
        <v>0</v>
      </c>
      <c r="V18" s="57">
        <f>VLOOKUP($B18,Total!$B$4:$W$349,Total!V$1,FALSE)</f>
        <v>650</v>
      </c>
      <c r="W18" s="57">
        <f>VLOOKUP($B18,Total!$B$4:$W$349,Total!W$1,FALSE)</f>
        <v>33415780</v>
      </c>
    </row>
    <row r="19" spans="1:23" s="43" customFormat="1" x14ac:dyDescent="0.2">
      <c r="A19" s="40">
        <v>6112</v>
      </c>
      <c r="B19" s="86">
        <v>6115</v>
      </c>
      <c r="C19" s="28" t="s">
        <v>158</v>
      </c>
      <c r="D19" s="57">
        <f>VLOOKUP($B19,Total!$B$4:$W$349,Total!D$1,FALSE)</f>
        <v>884</v>
      </c>
      <c r="E19" s="57">
        <f>VLOOKUP($B19,Total!$B$4:$W$349,Total!E$1,FALSE)</f>
        <v>55746808</v>
      </c>
      <c r="F19" s="57">
        <f>VLOOKUP($B19,Total!$B$4:$W$349,Total!F$1,FALSE)</f>
        <v>555</v>
      </c>
      <c r="G19" s="57">
        <f>VLOOKUP($B19,Total!$B$4:$W$349,Total!G$1,FALSE)</f>
        <v>18513690</v>
      </c>
      <c r="H19" s="57">
        <f>VLOOKUP($B19,Total!$B$4:$W$349,Total!H$1,FALSE)</f>
        <v>191</v>
      </c>
      <c r="I19" s="57">
        <f>VLOOKUP($B19,Total!$B$4:$W$349,Total!I$1,FALSE)</f>
        <v>12044842</v>
      </c>
      <c r="J19" s="57">
        <f>VLOOKUP($B19,Total!$B$4:$W$349,Total!J$1,FALSE)</f>
        <v>113</v>
      </c>
      <c r="K19" s="57">
        <f>VLOOKUP($B19,Total!$B$4:$W$349,Total!K$1,FALSE)</f>
        <v>3769454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69</v>
      </c>
      <c r="Q19" s="57">
        <f>VLOOKUP($B19,Total!$B$4:$W$349,Total!Q$1,FALSE)</f>
        <v>4351278</v>
      </c>
      <c r="R19" s="57">
        <f>VLOOKUP($B19,Total!$B$4:$W$349,Total!R$1,FALSE)</f>
        <v>14</v>
      </c>
      <c r="S19" s="57">
        <f>VLOOKUP($B19,Total!$B$4:$W$349,Total!S$1,FALSE)</f>
        <v>467012</v>
      </c>
      <c r="T19" s="57">
        <f>VLOOKUP($B19,Total!$B$4:$W$349,Total!T$1,FALSE)</f>
        <v>2</v>
      </c>
      <c r="U19" s="57">
        <f>VLOOKUP($B19,Total!$B$4:$W$349,Total!U$1,FALSE)</f>
        <v>82360</v>
      </c>
      <c r="V19" s="57">
        <f>VLOOKUP($B19,Total!$B$4:$W$349,Total!V$1,FALSE)</f>
        <v>1828</v>
      </c>
      <c r="W19" s="57">
        <f>VLOOKUP($B19,Total!$B$4:$W$349,Total!W$1,FALSE)</f>
        <v>94975444</v>
      </c>
    </row>
    <row r="20" spans="1:23" s="43" customFormat="1" x14ac:dyDescent="0.2">
      <c r="A20" s="40">
        <v>6113</v>
      </c>
      <c r="B20" s="86">
        <v>6116</v>
      </c>
      <c r="C20" s="28" t="s">
        <v>159</v>
      </c>
      <c r="D20" s="57">
        <f>VLOOKUP($B20,Total!$B$4:$W$349,Total!D$1,FALSE)</f>
        <v>141</v>
      </c>
      <c r="E20" s="57">
        <f>VLOOKUP($B20,Total!$B$4:$W$349,Total!E$1,FALSE)</f>
        <v>8891742</v>
      </c>
      <c r="F20" s="57">
        <f>VLOOKUP($B20,Total!$B$4:$W$349,Total!F$1,FALSE)</f>
        <v>137</v>
      </c>
      <c r="G20" s="57">
        <f>VLOOKUP($B20,Total!$B$4:$W$349,Total!G$1,FALSE)</f>
        <v>4570046</v>
      </c>
      <c r="H20" s="57">
        <f>VLOOKUP($B20,Total!$B$4:$W$349,Total!H$1,FALSE)</f>
        <v>150</v>
      </c>
      <c r="I20" s="57">
        <f>VLOOKUP($B20,Total!$B$4:$W$349,Total!I$1,FALSE)</f>
        <v>9459300</v>
      </c>
      <c r="J20" s="57">
        <f>VLOOKUP($B20,Total!$B$4:$W$349,Total!J$1,FALSE)</f>
        <v>57</v>
      </c>
      <c r="K20" s="57">
        <f>VLOOKUP($B20,Total!$B$4:$W$349,Total!K$1,FALSE)</f>
        <v>1901406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59</v>
      </c>
      <c r="Q20" s="57">
        <f>VLOOKUP($B20,Total!$B$4:$W$349,Total!Q$1,FALSE)</f>
        <v>3720658</v>
      </c>
      <c r="R20" s="57">
        <f>VLOOKUP($B20,Total!$B$4:$W$349,Total!R$1,FALSE)</f>
        <v>7</v>
      </c>
      <c r="S20" s="57">
        <f>VLOOKUP($B20,Total!$B$4:$W$349,Total!S$1,FALSE)</f>
        <v>233506</v>
      </c>
      <c r="T20" s="57">
        <f>VLOOKUP($B20,Total!$B$4:$W$349,Total!T$1,FALSE)</f>
        <v>0</v>
      </c>
      <c r="U20" s="57">
        <f>VLOOKUP($B20,Total!$B$4:$W$349,Total!U$1,FALSE)</f>
        <v>0</v>
      </c>
      <c r="V20" s="57">
        <f>VLOOKUP($B20,Total!$B$4:$W$349,Total!V$1,FALSE)</f>
        <v>551</v>
      </c>
      <c r="W20" s="57">
        <f>VLOOKUP($B20,Total!$B$4:$W$349,Total!W$1,FALSE)</f>
        <v>28776658</v>
      </c>
    </row>
    <row r="21" spans="1:23" s="43" customFormat="1" x14ac:dyDescent="0.2">
      <c r="A21" s="40">
        <v>6114</v>
      </c>
      <c r="B21" s="86">
        <v>6111</v>
      </c>
      <c r="C21" s="28" t="s">
        <v>160</v>
      </c>
      <c r="D21" s="57">
        <f>VLOOKUP($B21,Total!$B$4:$W$349,Total!D$1,FALSE)</f>
        <v>119</v>
      </c>
      <c r="E21" s="57">
        <f>VLOOKUP($B21,Total!$B$4:$W$349,Total!E$1,FALSE)</f>
        <v>7504378</v>
      </c>
      <c r="F21" s="57">
        <f>VLOOKUP($B21,Total!$B$4:$W$349,Total!F$1,FALSE)</f>
        <v>103</v>
      </c>
      <c r="G21" s="57">
        <f>VLOOKUP($B21,Total!$B$4:$W$349,Total!G$1,FALSE)</f>
        <v>3435874</v>
      </c>
      <c r="H21" s="57">
        <f>VLOOKUP($B21,Total!$B$4:$W$349,Total!H$1,FALSE)</f>
        <v>62</v>
      </c>
      <c r="I21" s="57">
        <f>VLOOKUP($B21,Total!$B$4:$W$349,Total!I$1,FALSE)</f>
        <v>3909844</v>
      </c>
      <c r="J21" s="57">
        <f>VLOOKUP($B21,Total!$B$4:$W$349,Total!J$1,FALSE)</f>
        <v>43</v>
      </c>
      <c r="K21" s="57">
        <f>VLOOKUP($B21,Total!$B$4:$W$349,Total!K$1,FALSE)</f>
        <v>1434394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0</v>
      </c>
      <c r="Q21" s="57">
        <f>VLOOKUP($B21,Total!$B$4:$W$349,Total!Q$1,FALSE)</f>
        <v>0</v>
      </c>
      <c r="R21" s="57">
        <f>VLOOKUP($B21,Total!$B$4:$W$349,Total!R$1,FALSE)</f>
        <v>0</v>
      </c>
      <c r="S21" s="57">
        <f>VLOOKUP($B21,Total!$B$4:$W$349,Total!S$1,FALSE)</f>
        <v>0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327</v>
      </c>
      <c r="W21" s="57">
        <f>VLOOKUP($B21,Total!$B$4:$W$349,Total!W$1,FALSE)</f>
        <v>16284490</v>
      </c>
    </row>
    <row r="22" spans="1:23" s="43" customFormat="1" x14ac:dyDescent="0.2">
      <c r="A22" s="40">
        <v>6115</v>
      </c>
      <c r="B22" s="86">
        <v>6109</v>
      </c>
      <c r="C22" s="28" t="s">
        <v>161</v>
      </c>
      <c r="D22" s="57">
        <f>VLOOKUP($B22,Total!$B$4:$W$349,Total!D$1,FALSE)</f>
        <v>170</v>
      </c>
      <c r="E22" s="57">
        <f>VLOOKUP($B22,Total!$B$4:$W$349,Total!E$1,FALSE)</f>
        <v>10720540</v>
      </c>
      <c r="F22" s="57">
        <f>VLOOKUP($B22,Total!$B$4:$W$349,Total!F$1,FALSE)</f>
        <v>141</v>
      </c>
      <c r="G22" s="57">
        <f>VLOOKUP($B22,Total!$B$4:$W$349,Total!G$1,FALSE)</f>
        <v>4703478</v>
      </c>
      <c r="H22" s="57">
        <f>VLOOKUP($B22,Total!$B$4:$W$349,Total!H$1,FALSE)</f>
        <v>59</v>
      </c>
      <c r="I22" s="57">
        <f>VLOOKUP($B22,Total!$B$4:$W$349,Total!I$1,FALSE)</f>
        <v>3720658</v>
      </c>
      <c r="J22" s="57">
        <f>VLOOKUP($B22,Total!$B$4:$W$349,Total!J$1,FALSE)</f>
        <v>43</v>
      </c>
      <c r="K22" s="57">
        <f>VLOOKUP($B22,Total!$B$4:$W$349,Total!K$1,FALSE)</f>
        <v>1434394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26</v>
      </c>
      <c r="Q22" s="57">
        <f>VLOOKUP($B22,Total!$B$4:$W$349,Total!Q$1,FALSE)</f>
        <v>1639612</v>
      </c>
      <c r="R22" s="57">
        <f>VLOOKUP($B22,Total!$B$4:$W$349,Total!R$1,FALSE)</f>
        <v>9</v>
      </c>
      <c r="S22" s="57">
        <f>VLOOKUP($B22,Total!$B$4:$W$349,Total!S$1,FALSE)</f>
        <v>300222</v>
      </c>
      <c r="T22" s="57">
        <f>VLOOKUP($B22,Total!$B$4:$W$349,Total!T$1,FALSE)</f>
        <v>2</v>
      </c>
      <c r="U22" s="57">
        <f>VLOOKUP($B22,Total!$B$4:$W$349,Total!U$1,FALSE)</f>
        <v>49012</v>
      </c>
      <c r="V22" s="57">
        <f>VLOOKUP($B22,Total!$B$4:$W$349,Total!V$1,FALSE)</f>
        <v>450</v>
      </c>
      <c r="W22" s="57">
        <f>VLOOKUP($B22,Total!$B$4:$W$349,Total!W$1,FALSE)</f>
        <v>22567916</v>
      </c>
    </row>
    <row r="23" spans="1:23" s="43" customFormat="1" x14ac:dyDescent="0.2">
      <c r="A23" s="40">
        <v>6116</v>
      </c>
      <c r="B23" s="86">
        <v>6103</v>
      </c>
      <c r="C23" s="28" t="s">
        <v>162</v>
      </c>
      <c r="D23" s="57">
        <f>VLOOKUP($B23,Total!$B$4:$W$349,Total!D$1,FALSE)</f>
        <v>79</v>
      </c>
      <c r="E23" s="57">
        <f>VLOOKUP($B23,Total!$B$4:$W$349,Total!E$1,FALSE)</f>
        <v>4981898</v>
      </c>
      <c r="F23" s="57">
        <f>VLOOKUP($B23,Total!$B$4:$W$349,Total!F$1,FALSE)</f>
        <v>65</v>
      </c>
      <c r="G23" s="57">
        <f>VLOOKUP($B23,Total!$B$4:$W$349,Total!G$1,FALSE)</f>
        <v>2168270</v>
      </c>
      <c r="H23" s="57">
        <f>VLOOKUP($B23,Total!$B$4:$W$349,Total!H$1,FALSE)</f>
        <v>0</v>
      </c>
      <c r="I23" s="57">
        <f>VLOOKUP($B23,Total!$B$4:$W$349,Total!I$1,FALSE)</f>
        <v>0</v>
      </c>
      <c r="J23" s="57">
        <f>VLOOKUP($B23,Total!$B$4:$W$349,Total!J$1,FALSE)</f>
        <v>0</v>
      </c>
      <c r="K23" s="57">
        <f>VLOOKUP($B23,Total!$B$4:$W$349,Total!K$1,FALSE)</f>
        <v>0</v>
      </c>
      <c r="L23" s="57">
        <f>VLOOKUP($B23,Total!$B$4:$W$349,Total!L$1,FALSE)</f>
        <v>0</v>
      </c>
      <c r="M23" s="57">
        <f>VLOOKUP($B23,Total!$B$4:$W$349,Total!M$1,FALSE)</f>
        <v>0</v>
      </c>
      <c r="N23" s="57">
        <f>VLOOKUP($B23,Total!$B$4:$W$349,Total!N$1,FALSE)</f>
        <v>0</v>
      </c>
      <c r="O23" s="57">
        <f>VLOOKUP($B23,Total!$B$4:$W$349,Total!O$1,FALSE)</f>
        <v>0</v>
      </c>
      <c r="P23" s="57">
        <f>VLOOKUP($B23,Total!$B$4:$W$349,Total!P$1,FALSE)</f>
        <v>16</v>
      </c>
      <c r="Q23" s="57">
        <f>VLOOKUP($B23,Total!$B$4:$W$349,Total!Q$1,FALSE)</f>
        <v>1008992</v>
      </c>
      <c r="R23" s="57">
        <f>VLOOKUP($B23,Total!$B$4:$W$349,Total!R$1,FALSE)</f>
        <v>0</v>
      </c>
      <c r="S23" s="57">
        <f>VLOOKUP($B23,Total!$B$4:$W$349,Total!S$1,FALSE)</f>
        <v>0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160</v>
      </c>
      <c r="W23" s="57">
        <f>VLOOKUP($B23,Total!$B$4:$W$349,Total!W$1,FALSE)</f>
        <v>8159160</v>
      </c>
    </row>
    <row r="24" spans="1:23" s="43" customFormat="1" x14ac:dyDescent="0.2">
      <c r="A24" s="40">
        <v>6117</v>
      </c>
      <c r="B24" s="86">
        <v>6114</v>
      </c>
      <c r="C24" s="28" t="s">
        <v>163</v>
      </c>
      <c r="D24" s="57">
        <f>VLOOKUP($B24,Total!$B$4:$W$349,Total!D$1,FALSE)</f>
        <v>174</v>
      </c>
      <c r="E24" s="57">
        <f>VLOOKUP($B24,Total!$B$4:$W$349,Total!E$1,FALSE)</f>
        <v>10972788</v>
      </c>
      <c r="F24" s="57">
        <f>VLOOKUP($B24,Total!$B$4:$W$349,Total!F$1,FALSE)</f>
        <v>124</v>
      </c>
      <c r="G24" s="57">
        <f>VLOOKUP($B24,Total!$B$4:$W$349,Total!G$1,FALSE)</f>
        <v>4136392</v>
      </c>
      <c r="H24" s="57">
        <f>VLOOKUP($B24,Total!$B$4:$W$349,Total!H$1,FALSE)</f>
        <v>0</v>
      </c>
      <c r="I24" s="57">
        <f>VLOOKUP($B24,Total!$B$4:$W$349,Total!I$1,FALSE)</f>
        <v>0</v>
      </c>
      <c r="J24" s="57">
        <f>VLOOKUP($B24,Total!$B$4:$W$349,Total!J$1,FALSE)</f>
        <v>0</v>
      </c>
      <c r="K24" s="57">
        <f>VLOOKUP($B24,Total!$B$4:$W$349,Total!K$1,FALSE)</f>
        <v>0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0</v>
      </c>
      <c r="Q24" s="57">
        <f>VLOOKUP($B24,Total!$B$4:$W$349,Total!Q$1,FALSE)</f>
        <v>0</v>
      </c>
      <c r="R24" s="57">
        <f>VLOOKUP($B24,Total!$B$4:$W$349,Total!R$1,FALSE)</f>
        <v>0</v>
      </c>
      <c r="S24" s="57">
        <f>VLOOKUP($B24,Total!$B$4:$W$349,Total!S$1,FALSE)</f>
        <v>0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298</v>
      </c>
      <c r="W24" s="57">
        <f>VLOOKUP($B24,Total!$B$4:$W$349,Total!W$1,FALSE)</f>
        <v>15109180</v>
      </c>
    </row>
    <row r="25" spans="1:23" s="43" customFormat="1" x14ac:dyDescent="0.2">
      <c r="A25" s="40">
        <v>6201</v>
      </c>
      <c r="B25" s="86">
        <v>6301</v>
      </c>
      <c r="C25" s="28" t="s">
        <v>164</v>
      </c>
      <c r="D25" s="57">
        <f>VLOOKUP($B25,Total!$B$4:$W$349,Total!D$1,FALSE)</f>
        <v>0</v>
      </c>
      <c r="E25" s="57">
        <f>VLOOKUP($B25,Total!$B$4:$W$349,Total!E$1,FALSE)</f>
        <v>0</v>
      </c>
      <c r="F25" s="57">
        <f>VLOOKUP($B25,Total!$B$4:$W$349,Total!F$1,FALSE)</f>
        <v>0</v>
      </c>
      <c r="G25" s="57">
        <f>VLOOKUP($B25,Total!$B$4:$W$349,Total!G$1,FALSE)</f>
        <v>0</v>
      </c>
      <c r="H25" s="57">
        <f>VLOOKUP($B25,Total!$B$4:$W$349,Total!H$1,FALSE)</f>
        <v>167</v>
      </c>
      <c r="I25" s="57">
        <f>VLOOKUP($B25,Total!$B$4:$W$349,Total!I$1,FALSE)</f>
        <v>10531354</v>
      </c>
      <c r="J25" s="57">
        <f>VLOOKUP($B25,Total!$B$4:$W$349,Total!J$1,FALSE)</f>
        <v>159</v>
      </c>
      <c r="K25" s="57">
        <f>VLOOKUP($B25,Total!$B$4:$W$349,Total!K$1,FALSE)</f>
        <v>5303922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0</v>
      </c>
      <c r="Q25" s="57">
        <f>VLOOKUP($B25,Total!$B$4:$W$349,Total!Q$1,FALSE)</f>
        <v>0</v>
      </c>
      <c r="R25" s="57">
        <f>VLOOKUP($B25,Total!$B$4:$W$349,Total!R$1,FALSE)</f>
        <v>0</v>
      </c>
      <c r="S25" s="57">
        <f>VLOOKUP($B25,Total!$B$4:$W$349,Total!S$1,FALSE)</f>
        <v>0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326</v>
      </c>
      <c r="W25" s="57">
        <f>VLOOKUP($B25,Total!$B$4:$W$349,Total!W$1,FALSE)</f>
        <v>15835276</v>
      </c>
    </row>
    <row r="26" spans="1:23" s="43" customFormat="1" x14ac:dyDescent="0.2">
      <c r="A26" s="40">
        <v>6202</v>
      </c>
      <c r="B26" s="86">
        <v>6303</v>
      </c>
      <c r="C26" s="28" t="s">
        <v>165</v>
      </c>
      <c r="D26" s="57">
        <f>VLOOKUP($B26,Total!$B$4:$W$349,Total!D$1,FALSE)</f>
        <v>0</v>
      </c>
      <c r="E26" s="57">
        <f>VLOOKUP($B26,Total!$B$4:$W$349,Total!E$1,FALSE)</f>
        <v>0</v>
      </c>
      <c r="F26" s="57">
        <f>VLOOKUP($B26,Total!$B$4:$W$349,Total!F$1,FALSE)</f>
        <v>0</v>
      </c>
      <c r="G26" s="57">
        <f>VLOOKUP($B26,Total!$B$4:$W$349,Total!G$1,FALSE)</f>
        <v>0</v>
      </c>
      <c r="H26" s="57">
        <f>VLOOKUP($B26,Total!$B$4:$W$349,Total!H$1,FALSE)</f>
        <v>61</v>
      </c>
      <c r="I26" s="57">
        <f>VLOOKUP($B26,Total!$B$4:$W$349,Total!I$1,FALSE)</f>
        <v>3846782</v>
      </c>
      <c r="J26" s="57">
        <f>VLOOKUP($B26,Total!$B$4:$W$349,Total!J$1,FALSE)</f>
        <v>34</v>
      </c>
      <c r="K26" s="57">
        <f>VLOOKUP($B26,Total!$B$4:$W$349,Total!K$1,FALSE)</f>
        <v>1134172</v>
      </c>
      <c r="L26" s="57">
        <f>VLOOKUP($B26,Total!$B$4:$W$349,Total!L$1,FALSE)</f>
        <v>0</v>
      </c>
      <c r="M26" s="57">
        <f>VLOOKUP($B26,Total!$B$4:$W$349,Total!M$1,FALSE)</f>
        <v>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0</v>
      </c>
      <c r="Q26" s="57">
        <f>VLOOKUP($B26,Total!$B$4:$W$349,Total!Q$1,FALSE)</f>
        <v>0</v>
      </c>
      <c r="R26" s="57">
        <f>VLOOKUP($B26,Total!$B$4:$W$349,Total!R$1,FALSE)</f>
        <v>0</v>
      </c>
      <c r="S26" s="57">
        <f>VLOOKUP($B26,Total!$B$4:$W$349,Total!S$1,FALSE)</f>
        <v>0</v>
      </c>
      <c r="T26" s="57">
        <f>VLOOKUP($B26,Total!$B$4:$W$349,Total!T$1,FALSE)</f>
        <v>0</v>
      </c>
      <c r="U26" s="57">
        <f>VLOOKUP($B26,Total!$B$4:$W$349,Total!U$1,FALSE)</f>
        <v>0</v>
      </c>
      <c r="V26" s="57">
        <f>VLOOKUP($B26,Total!$B$4:$W$349,Total!V$1,FALSE)</f>
        <v>95</v>
      </c>
      <c r="W26" s="57">
        <f>VLOOKUP($B26,Total!$B$4:$W$349,Total!W$1,FALSE)</f>
        <v>4980954</v>
      </c>
    </row>
    <row r="27" spans="1:23" s="43" customFormat="1" x14ac:dyDescent="0.2">
      <c r="A27" s="40">
        <v>6203</v>
      </c>
      <c r="B27" s="86">
        <v>6305</v>
      </c>
      <c r="C27" s="28" t="s">
        <v>166</v>
      </c>
      <c r="D27" s="57">
        <f>VLOOKUP($B27,Total!$B$4:$W$349,Total!D$1,FALSE)</f>
        <v>0</v>
      </c>
      <c r="E27" s="57">
        <f>VLOOKUP($B27,Total!$B$4:$W$349,Total!E$1,FALSE)</f>
        <v>0</v>
      </c>
      <c r="F27" s="57">
        <f>VLOOKUP($B27,Total!$B$4:$W$349,Total!F$1,FALSE)</f>
        <v>0</v>
      </c>
      <c r="G27" s="57">
        <f>VLOOKUP($B27,Total!$B$4:$W$349,Total!G$1,FALSE)</f>
        <v>0</v>
      </c>
      <c r="H27" s="57">
        <f>VLOOKUP($B27,Total!$B$4:$W$349,Total!H$1,FALSE)</f>
        <v>47</v>
      </c>
      <c r="I27" s="57">
        <f>VLOOKUP($B27,Total!$B$4:$W$349,Total!I$1,FALSE)</f>
        <v>2963914</v>
      </c>
      <c r="J27" s="57">
        <f>VLOOKUP($B27,Total!$B$4:$W$349,Total!J$1,FALSE)</f>
        <v>17</v>
      </c>
      <c r="K27" s="57">
        <f>VLOOKUP($B27,Total!$B$4:$W$349,Total!K$1,FALSE)</f>
        <v>567086</v>
      </c>
      <c r="L27" s="57">
        <f>VLOOKUP($B27,Total!$B$4:$W$349,Total!L$1,FALSE)</f>
        <v>0</v>
      </c>
      <c r="M27" s="57">
        <f>VLOOKUP($B27,Total!$B$4:$W$349,Total!M$1,FALSE)</f>
        <v>0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0</v>
      </c>
      <c r="Q27" s="57">
        <f>VLOOKUP($B27,Total!$B$4:$W$349,Total!Q$1,FALSE)</f>
        <v>0</v>
      </c>
      <c r="R27" s="57">
        <f>VLOOKUP($B27,Total!$B$4:$W$349,Total!R$1,FALSE)</f>
        <v>0</v>
      </c>
      <c r="S27" s="57">
        <f>VLOOKUP($B27,Total!$B$4:$W$349,Total!S$1,FALSE)</f>
        <v>0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64</v>
      </c>
      <c r="W27" s="57">
        <f>VLOOKUP($B27,Total!$B$4:$W$349,Total!W$1,FALSE)</f>
        <v>3531000</v>
      </c>
    </row>
    <row r="28" spans="1:23" s="43" customFormat="1" x14ac:dyDescent="0.2">
      <c r="A28" s="40">
        <v>6204</v>
      </c>
      <c r="B28" s="86">
        <v>6308</v>
      </c>
      <c r="C28" s="28" t="s">
        <v>167</v>
      </c>
      <c r="D28" s="57">
        <f>VLOOKUP($B28,Total!$B$4:$W$349,Total!D$1,FALSE)</f>
        <v>0</v>
      </c>
      <c r="E28" s="57">
        <f>VLOOKUP($B28,Total!$B$4:$W$349,Total!E$1,FALSE)</f>
        <v>0</v>
      </c>
      <c r="F28" s="57">
        <f>VLOOKUP($B28,Total!$B$4:$W$349,Total!F$1,FALSE)</f>
        <v>0</v>
      </c>
      <c r="G28" s="57">
        <f>VLOOKUP($B28,Total!$B$4:$W$349,Total!G$1,FALSE)</f>
        <v>0</v>
      </c>
      <c r="H28" s="57">
        <f>VLOOKUP($B28,Total!$B$4:$W$349,Total!H$1,FALSE)</f>
        <v>48</v>
      </c>
      <c r="I28" s="57">
        <f>VLOOKUP($B28,Total!$B$4:$W$349,Total!I$1,FALSE)</f>
        <v>3026976</v>
      </c>
      <c r="J28" s="57">
        <f>VLOOKUP($B28,Total!$B$4:$W$349,Total!J$1,FALSE)</f>
        <v>24</v>
      </c>
      <c r="K28" s="57">
        <f>VLOOKUP($B28,Total!$B$4:$W$349,Total!K$1,FALSE)</f>
        <v>800592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0</v>
      </c>
      <c r="Q28" s="57">
        <f>VLOOKUP($B28,Total!$B$4:$W$349,Total!Q$1,FALSE)</f>
        <v>0</v>
      </c>
      <c r="R28" s="57">
        <f>VLOOKUP($B28,Total!$B$4:$W$349,Total!R$1,FALSE)</f>
        <v>0</v>
      </c>
      <c r="S28" s="57">
        <f>VLOOKUP($B28,Total!$B$4:$W$349,Total!S$1,FALSE)</f>
        <v>0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72</v>
      </c>
      <c r="W28" s="57">
        <f>VLOOKUP($B28,Total!$B$4:$W$349,Total!W$1,FALSE)</f>
        <v>3827568</v>
      </c>
    </row>
    <row r="29" spans="1:23" s="43" customFormat="1" x14ac:dyDescent="0.2">
      <c r="A29" s="40">
        <v>6205</v>
      </c>
      <c r="B29" s="86">
        <v>6310</v>
      </c>
      <c r="C29" s="28" t="s">
        <v>168</v>
      </c>
      <c r="D29" s="57">
        <f>VLOOKUP($B29,Total!$B$4:$W$349,Total!D$1,FALSE)</f>
        <v>422</v>
      </c>
      <c r="E29" s="57">
        <f>VLOOKUP($B29,Total!$B$4:$W$349,Total!E$1,FALSE)</f>
        <v>26612164</v>
      </c>
      <c r="F29" s="57">
        <f>VLOOKUP($B29,Total!$B$4:$W$349,Total!F$1,FALSE)</f>
        <v>372</v>
      </c>
      <c r="G29" s="57">
        <f>VLOOKUP($B29,Total!$B$4:$W$349,Total!G$1,FALSE)</f>
        <v>12409176</v>
      </c>
      <c r="H29" s="57">
        <f>VLOOKUP($B29,Total!$B$4:$W$349,Total!H$1,FALSE)</f>
        <v>237</v>
      </c>
      <c r="I29" s="57">
        <f>VLOOKUP($B29,Total!$B$4:$W$349,Total!I$1,FALSE)</f>
        <v>14945694</v>
      </c>
      <c r="J29" s="57">
        <f>VLOOKUP($B29,Total!$B$4:$W$349,Total!J$1,FALSE)</f>
        <v>118</v>
      </c>
      <c r="K29" s="57">
        <f>VLOOKUP($B29,Total!$B$4:$W$349,Total!K$1,FALSE)</f>
        <v>3936244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62</v>
      </c>
      <c r="Q29" s="57">
        <f>VLOOKUP($B29,Total!$B$4:$W$349,Total!Q$1,FALSE)</f>
        <v>3909844</v>
      </c>
      <c r="R29" s="57">
        <f>VLOOKUP($B29,Total!$B$4:$W$349,Total!R$1,FALSE)</f>
        <v>5</v>
      </c>
      <c r="S29" s="57">
        <f>VLOOKUP($B29,Total!$B$4:$W$349,Total!S$1,FALSE)</f>
        <v>166790</v>
      </c>
      <c r="T29" s="57">
        <f>VLOOKUP($B29,Total!$B$4:$W$349,Total!T$1,FALSE)</f>
        <v>0</v>
      </c>
      <c r="U29" s="57">
        <f>VLOOKUP($B29,Total!$B$4:$W$349,Total!U$1,FALSE)</f>
        <v>0</v>
      </c>
      <c r="V29" s="57">
        <f>VLOOKUP($B29,Total!$B$4:$W$349,Total!V$1,FALSE)</f>
        <v>1216</v>
      </c>
      <c r="W29" s="57">
        <f>VLOOKUP($B29,Total!$B$4:$W$349,Total!W$1,FALSE)</f>
        <v>61979912</v>
      </c>
    </row>
    <row r="30" spans="1:23" s="43" customFormat="1" x14ac:dyDescent="0.2">
      <c r="A30" s="40">
        <v>6206</v>
      </c>
      <c r="B30" s="86">
        <v>6304</v>
      </c>
      <c r="C30" s="28" t="s">
        <v>169</v>
      </c>
      <c r="D30" s="57">
        <f>VLOOKUP($B30,Total!$B$4:$W$349,Total!D$1,FALSE)</f>
        <v>134</v>
      </c>
      <c r="E30" s="57">
        <f>VLOOKUP($B30,Total!$B$4:$W$349,Total!E$1,FALSE)</f>
        <v>8450308</v>
      </c>
      <c r="F30" s="57">
        <f>VLOOKUP($B30,Total!$B$4:$W$349,Total!F$1,FALSE)</f>
        <v>79</v>
      </c>
      <c r="G30" s="57">
        <f>VLOOKUP($B30,Total!$B$4:$W$349,Total!G$1,FALSE)</f>
        <v>2635282</v>
      </c>
      <c r="H30" s="57">
        <f>VLOOKUP($B30,Total!$B$4:$W$349,Total!H$1,FALSE)</f>
        <v>18</v>
      </c>
      <c r="I30" s="57">
        <f>VLOOKUP($B30,Total!$B$4:$W$349,Total!I$1,FALSE)</f>
        <v>1135116</v>
      </c>
      <c r="J30" s="57">
        <f>VLOOKUP($B30,Total!$B$4:$W$349,Total!J$1,FALSE)</f>
        <v>13</v>
      </c>
      <c r="K30" s="57">
        <f>VLOOKUP($B30,Total!$B$4:$W$349,Total!K$1,FALSE)</f>
        <v>433654</v>
      </c>
      <c r="L30" s="57">
        <f>VLOOKUP($B30,Total!$B$4:$W$349,Total!L$1,FALSE)</f>
        <v>0</v>
      </c>
      <c r="M30" s="57">
        <f>VLOOKUP($B30,Total!$B$4:$W$349,Total!M$1,FALSE)</f>
        <v>0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0</v>
      </c>
      <c r="Q30" s="57">
        <f>VLOOKUP($B30,Total!$B$4:$W$349,Total!Q$1,FALSE)</f>
        <v>0</v>
      </c>
      <c r="R30" s="57">
        <f>VLOOKUP($B30,Total!$B$4:$W$349,Total!R$1,FALSE)</f>
        <v>0</v>
      </c>
      <c r="S30" s="57">
        <f>VLOOKUP($B30,Total!$B$4:$W$349,Total!S$1,FALSE)</f>
        <v>0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244</v>
      </c>
      <c r="W30" s="57">
        <f>VLOOKUP($B30,Total!$B$4:$W$349,Total!W$1,FALSE)</f>
        <v>12654360</v>
      </c>
    </row>
    <row r="31" spans="1:23" s="43" customFormat="1" x14ac:dyDescent="0.2">
      <c r="A31" s="40">
        <v>6207</v>
      </c>
      <c r="B31" s="86">
        <v>6306</v>
      </c>
      <c r="C31" s="28" t="s">
        <v>170</v>
      </c>
      <c r="D31" s="57">
        <f>VLOOKUP($B31,Total!$B$4:$W$349,Total!D$1,FALSE)</f>
        <v>142</v>
      </c>
      <c r="E31" s="57">
        <f>VLOOKUP($B31,Total!$B$4:$W$349,Total!E$1,FALSE)</f>
        <v>8954804</v>
      </c>
      <c r="F31" s="57">
        <f>VLOOKUP($B31,Total!$B$4:$W$349,Total!F$1,FALSE)</f>
        <v>105</v>
      </c>
      <c r="G31" s="57">
        <f>VLOOKUP($B31,Total!$B$4:$W$349,Total!G$1,FALSE)</f>
        <v>3502590</v>
      </c>
      <c r="H31" s="57">
        <f>VLOOKUP($B31,Total!$B$4:$W$349,Total!H$1,FALSE)</f>
        <v>66</v>
      </c>
      <c r="I31" s="57">
        <f>VLOOKUP($B31,Total!$B$4:$W$349,Total!I$1,FALSE)</f>
        <v>4162092</v>
      </c>
      <c r="J31" s="57">
        <f>VLOOKUP($B31,Total!$B$4:$W$349,Total!J$1,FALSE)</f>
        <v>27</v>
      </c>
      <c r="K31" s="57">
        <f>VLOOKUP($B31,Total!$B$4:$W$349,Total!K$1,FALSE)</f>
        <v>900666</v>
      </c>
      <c r="L31" s="57">
        <f>VLOOKUP($B31,Total!$B$4:$W$349,Total!L$1,FALSE)</f>
        <v>0</v>
      </c>
      <c r="M31" s="57">
        <f>VLOOKUP($B31,Total!$B$4:$W$349,Total!M$1,FALSE)</f>
        <v>0</v>
      </c>
      <c r="N31" s="57">
        <f>VLOOKUP($B31,Total!$B$4:$W$349,Total!N$1,FALSE)</f>
        <v>0</v>
      </c>
      <c r="O31" s="57">
        <f>VLOOKUP($B31,Total!$B$4:$W$349,Total!O$1,FALSE)</f>
        <v>0</v>
      </c>
      <c r="P31" s="57">
        <f>VLOOKUP($B31,Total!$B$4:$W$349,Total!P$1,FALSE)</f>
        <v>0</v>
      </c>
      <c r="Q31" s="57">
        <f>VLOOKUP($B31,Total!$B$4:$W$349,Total!Q$1,FALSE)</f>
        <v>0</v>
      </c>
      <c r="R31" s="57">
        <f>VLOOKUP($B31,Total!$B$4:$W$349,Total!R$1,FALSE)</f>
        <v>0</v>
      </c>
      <c r="S31" s="57">
        <f>VLOOKUP($B31,Total!$B$4:$W$349,Total!S$1,FALSE)</f>
        <v>0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340</v>
      </c>
      <c r="W31" s="57">
        <f>VLOOKUP($B31,Total!$B$4:$W$349,Total!W$1,FALSE)</f>
        <v>17520152</v>
      </c>
    </row>
    <row r="32" spans="1:23" s="43" customFormat="1" x14ac:dyDescent="0.2">
      <c r="A32" s="40">
        <v>6208</v>
      </c>
      <c r="B32" s="86">
        <v>6307</v>
      </c>
      <c r="C32" s="28" t="s">
        <v>171</v>
      </c>
      <c r="D32" s="57">
        <f>VLOOKUP($B32,Total!$B$4:$W$349,Total!D$1,FALSE)</f>
        <v>170</v>
      </c>
      <c r="E32" s="57">
        <f>VLOOKUP($B32,Total!$B$4:$W$349,Total!E$1,FALSE)</f>
        <v>10720540</v>
      </c>
      <c r="F32" s="57">
        <f>VLOOKUP($B32,Total!$B$4:$W$349,Total!F$1,FALSE)</f>
        <v>121</v>
      </c>
      <c r="G32" s="57">
        <f>VLOOKUP($B32,Total!$B$4:$W$349,Total!G$1,FALSE)</f>
        <v>4036318</v>
      </c>
      <c r="H32" s="57">
        <f>VLOOKUP($B32,Total!$B$4:$W$349,Total!H$1,FALSE)</f>
        <v>90</v>
      </c>
      <c r="I32" s="57">
        <f>VLOOKUP($B32,Total!$B$4:$W$349,Total!I$1,FALSE)</f>
        <v>5675580</v>
      </c>
      <c r="J32" s="57">
        <f>VLOOKUP($B32,Total!$B$4:$W$349,Total!J$1,FALSE)</f>
        <v>30</v>
      </c>
      <c r="K32" s="57">
        <f>VLOOKUP($B32,Total!$B$4:$W$349,Total!K$1,FALSE)</f>
        <v>1000740</v>
      </c>
      <c r="L32" s="57">
        <f>VLOOKUP($B32,Total!$B$4:$W$349,Total!L$1,FALSE)</f>
        <v>0</v>
      </c>
      <c r="M32" s="57">
        <f>VLOOKUP($B32,Total!$B$4:$W$349,Total!M$1,FALSE)</f>
        <v>0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33</v>
      </c>
      <c r="Q32" s="57">
        <f>VLOOKUP($B32,Total!$B$4:$W$349,Total!Q$1,FALSE)</f>
        <v>2081046</v>
      </c>
      <c r="R32" s="57">
        <f>VLOOKUP($B32,Total!$B$4:$W$349,Total!R$1,FALSE)</f>
        <v>7</v>
      </c>
      <c r="S32" s="57">
        <f>VLOOKUP($B32,Total!$B$4:$W$349,Total!S$1,FALSE)</f>
        <v>233506</v>
      </c>
      <c r="T32" s="57">
        <f>VLOOKUP($B32,Total!$B$4:$W$349,Total!T$1,FALSE)</f>
        <v>0</v>
      </c>
      <c r="U32" s="57">
        <f>VLOOKUP($B32,Total!$B$4:$W$349,Total!U$1,FALSE)</f>
        <v>0</v>
      </c>
      <c r="V32" s="57">
        <f>VLOOKUP($B32,Total!$B$4:$W$349,Total!V$1,FALSE)</f>
        <v>451</v>
      </c>
      <c r="W32" s="57">
        <f>VLOOKUP($B32,Total!$B$4:$W$349,Total!W$1,FALSE)</f>
        <v>23747730</v>
      </c>
    </row>
    <row r="33" spans="1:23" s="43" customFormat="1" x14ac:dyDescent="0.2">
      <c r="A33" s="40">
        <v>6209</v>
      </c>
      <c r="B33" s="86">
        <v>6302</v>
      </c>
      <c r="C33" s="28" t="s">
        <v>172</v>
      </c>
      <c r="D33" s="57">
        <f>VLOOKUP($B33,Total!$B$4:$W$349,Total!D$1,FALSE)</f>
        <v>265</v>
      </c>
      <c r="E33" s="57">
        <f>VLOOKUP($B33,Total!$B$4:$W$349,Total!E$1,FALSE)</f>
        <v>16711430</v>
      </c>
      <c r="F33" s="57">
        <f>VLOOKUP($B33,Total!$B$4:$W$349,Total!F$1,FALSE)</f>
        <v>200</v>
      </c>
      <c r="G33" s="57">
        <f>VLOOKUP($B33,Total!$B$4:$W$349,Total!G$1,FALSE)</f>
        <v>6671600</v>
      </c>
      <c r="H33" s="57">
        <f>VLOOKUP($B33,Total!$B$4:$W$349,Total!H$1,FALSE)</f>
        <v>79</v>
      </c>
      <c r="I33" s="57">
        <f>VLOOKUP($B33,Total!$B$4:$W$349,Total!I$1,FALSE)</f>
        <v>4981898</v>
      </c>
      <c r="J33" s="57">
        <f>VLOOKUP($B33,Total!$B$4:$W$349,Total!J$1,FALSE)</f>
        <v>16</v>
      </c>
      <c r="K33" s="57">
        <f>VLOOKUP($B33,Total!$B$4:$W$349,Total!K$1,FALSE)</f>
        <v>533728</v>
      </c>
      <c r="L33" s="57">
        <f>VLOOKUP($B33,Total!$B$4:$W$349,Total!L$1,FALSE)</f>
        <v>0</v>
      </c>
      <c r="M33" s="57">
        <f>VLOOKUP($B33,Total!$B$4:$W$349,Total!M$1,FALSE)</f>
        <v>0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0</v>
      </c>
      <c r="Q33" s="57">
        <f>VLOOKUP($B33,Total!$B$4:$W$349,Total!Q$1,FALSE)</f>
        <v>0</v>
      </c>
      <c r="R33" s="57">
        <f>VLOOKUP($B33,Total!$B$4:$W$349,Total!R$1,FALSE)</f>
        <v>0</v>
      </c>
      <c r="S33" s="57">
        <f>VLOOKUP($B33,Total!$B$4:$W$349,Total!S$1,FALSE)</f>
        <v>0</v>
      </c>
      <c r="T33" s="57">
        <f>VLOOKUP($B33,Total!$B$4:$W$349,Total!T$1,FALSE)</f>
        <v>0</v>
      </c>
      <c r="U33" s="57">
        <f>VLOOKUP($B33,Total!$B$4:$W$349,Total!U$1,FALSE)</f>
        <v>0</v>
      </c>
      <c r="V33" s="57">
        <f>VLOOKUP($B33,Total!$B$4:$W$349,Total!V$1,FALSE)</f>
        <v>560</v>
      </c>
      <c r="W33" s="57">
        <f>VLOOKUP($B33,Total!$B$4:$W$349,Total!W$1,FALSE)</f>
        <v>28898656</v>
      </c>
    </row>
    <row r="34" spans="1:23" s="43" customFormat="1" x14ac:dyDescent="0.2">
      <c r="A34" s="40">
        <v>6214</v>
      </c>
      <c r="B34" s="86">
        <v>6309</v>
      </c>
      <c r="C34" s="28" t="s">
        <v>173</v>
      </c>
      <c r="D34" s="57">
        <f>VLOOKUP($B34,Total!$B$4:$W$349,Total!D$1,FALSE)</f>
        <v>52</v>
      </c>
      <c r="E34" s="57">
        <f>VLOOKUP($B34,Total!$B$4:$W$349,Total!E$1,FALSE)</f>
        <v>3279224</v>
      </c>
      <c r="F34" s="57">
        <f>VLOOKUP($B34,Total!$B$4:$W$349,Total!F$1,FALSE)</f>
        <v>28</v>
      </c>
      <c r="G34" s="57">
        <f>VLOOKUP($B34,Total!$B$4:$W$349,Total!G$1,FALSE)</f>
        <v>934024</v>
      </c>
      <c r="H34" s="57">
        <f>VLOOKUP($B34,Total!$B$4:$W$349,Total!H$1,FALSE)</f>
        <v>38</v>
      </c>
      <c r="I34" s="57">
        <f>VLOOKUP($B34,Total!$B$4:$W$349,Total!I$1,FALSE)</f>
        <v>2396356</v>
      </c>
      <c r="J34" s="57">
        <f>VLOOKUP($B34,Total!$B$4:$W$349,Total!J$1,FALSE)</f>
        <v>6</v>
      </c>
      <c r="K34" s="57">
        <f>VLOOKUP($B34,Total!$B$4:$W$349,Total!K$1,FALSE)</f>
        <v>200148</v>
      </c>
      <c r="L34" s="57">
        <f>VLOOKUP($B34,Total!$B$4:$W$349,Total!L$1,FALSE)</f>
        <v>0</v>
      </c>
      <c r="M34" s="57">
        <f>VLOOKUP($B34,Total!$B$4:$W$349,Total!M$1,FALSE)</f>
        <v>0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0</v>
      </c>
      <c r="Q34" s="57">
        <f>VLOOKUP($B34,Total!$B$4:$W$349,Total!Q$1,FALSE)</f>
        <v>0</v>
      </c>
      <c r="R34" s="57">
        <f>VLOOKUP($B34,Total!$B$4:$W$349,Total!R$1,FALSE)</f>
        <v>0</v>
      </c>
      <c r="S34" s="57">
        <f>VLOOKUP($B34,Total!$B$4:$W$349,Total!S$1,FALSE)</f>
        <v>0</v>
      </c>
      <c r="T34" s="57">
        <f>VLOOKUP($B34,Total!$B$4:$W$349,Total!T$1,FALSE)</f>
        <v>0</v>
      </c>
      <c r="U34" s="57">
        <f>VLOOKUP($B34,Total!$B$4:$W$349,Total!U$1,FALSE)</f>
        <v>0</v>
      </c>
      <c r="V34" s="57">
        <f>VLOOKUP($B34,Total!$B$4:$W$349,Total!V$1,FALSE)</f>
        <v>124</v>
      </c>
      <c r="W34" s="57">
        <f>VLOOKUP($B34,Total!$B$4:$W$349,Total!W$1,FALSE)</f>
        <v>6809752</v>
      </c>
    </row>
    <row r="35" spans="1:23" s="43" customFormat="1" x14ac:dyDescent="0.2">
      <c r="A35" s="40">
        <v>6301</v>
      </c>
      <c r="B35" s="86">
        <v>6201</v>
      </c>
      <c r="C35" s="28" t="s">
        <v>174</v>
      </c>
      <c r="D35" s="57">
        <f>VLOOKUP($B35,Total!$B$4:$W$349,Total!D$1,FALSE)</f>
        <v>265</v>
      </c>
      <c r="E35" s="57">
        <f>VLOOKUP($B35,Total!$B$4:$W$349,Total!E$1,FALSE)</f>
        <v>16711430</v>
      </c>
      <c r="F35" s="57">
        <f>VLOOKUP($B35,Total!$B$4:$W$349,Total!F$1,FALSE)</f>
        <v>159</v>
      </c>
      <c r="G35" s="57">
        <f>VLOOKUP($B35,Total!$B$4:$W$349,Total!G$1,FALSE)</f>
        <v>5303922</v>
      </c>
      <c r="H35" s="57">
        <f>VLOOKUP($B35,Total!$B$4:$W$349,Total!H$1,FALSE)</f>
        <v>27</v>
      </c>
      <c r="I35" s="57">
        <f>VLOOKUP($B35,Total!$B$4:$W$349,Total!I$1,FALSE)</f>
        <v>1702674</v>
      </c>
      <c r="J35" s="57">
        <f>VLOOKUP($B35,Total!$B$4:$W$349,Total!J$1,FALSE)</f>
        <v>10</v>
      </c>
      <c r="K35" s="57">
        <f>VLOOKUP($B35,Total!$B$4:$W$349,Total!K$1,FALSE)</f>
        <v>333580</v>
      </c>
      <c r="L35" s="57">
        <f>VLOOKUP($B35,Total!$B$4:$W$349,Total!L$1,FALSE)</f>
        <v>0</v>
      </c>
      <c r="M35" s="57">
        <f>VLOOKUP($B35,Total!$B$4:$W$349,Total!M$1,FALSE)</f>
        <v>0</v>
      </c>
      <c r="N35" s="57">
        <f>VLOOKUP($B35,Total!$B$4:$W$349,Total!N$1,FALSE)</f>
        <v>0</v>
      </c>
      <c r="O35" s="57">
        <f>VLOOKUP($B35,Total!$B$4:$W$349,Total!O$1,FALSE)</f>
        <v>0</v>
      </c>
      <c r="P35" s="57">
        <f>VLOOKUP($B35,Total!$B$4:$W$349,Total!P$1,FALSE)</f>
        <v>16</v>
      </c>
      <c r="Q35" s="57">
        <f>VLOOKUP($B35,Total!$B$4:$W$349,Total!Q$1,FALSE)</f>
        <v>1008992</v>
      </c>
      <c r="R35" s="57">
        <f>VLOOKUP($B35,Total!$B$4:$W$349,Total!R$1,FALSE)</f>
        <v>4</v>
      </c>
      <c r="S35" s="57">
        <f>VLOOKUP($B35,Total!$B$4:$W$349,Total!S$1,FALSE)</f>
        <v>133432</v>
      </c>
      <c r="T35" s="57">
        <f>VLOOKUP($B35,Total!$B$4:$W$349,Total!T$1,FALSE)</f>
        <v>2</v>
      </c>
      <c r="U35" s="57">
        <f>VLOOKUP($B35,Total!$B$4:$W$349,Total!U$1,FALSE)</f>
        <v>78716</v>
      </c>
      <c r="V35" s="57">
        <f>VLOOKUP($B35,Total!$B$4:$W$349,Total!V$1,FALSE)</f>
        <v>483</v>
      </c>
      <c r="W35" s="57">
        <f>VLOOKUP($B35,Total!$B$4:$W$349,Total!W$1,FALSE)</f>
        <v>25272746</v>
      </c>
    </row>
    <row r="36" spans="1:23" s="43" customFormat="1" x14ac:dyDescent="0.2">
      <c r="A36" s="40">
        <v>6302</v>
      </c>
      <c r="B36" s="86">
        <v>6205</v>
      </c>
      <c r="C36" s="28" t="s">
        <v>175</v>
      </c>
      <c r="D36" s="57">
        <f>VLOOKUP($B36,Total!$B$4:$W$349,Total!D$1,FALSE)</f>
        <v>138</v>
      </c>
      <c r="E36" s="57">
        <f>VLOOKUP($B36,Total!$B$4:$W$349,Total!E$1,FALSE)</f>
        <v>8702556</v>
      </c>
      <c r="F36" s="57">
        <f>VLOOKUP($B36,Total!$B$4:$W$349,Total!F$1,FALSE)</f>
        <v>94</v>
      </c>
      <c r="G36" s="57">
        <f>VLOOKUP($B36,Total!$B$4:$W$349,Total!G$1,FALSE)</f>
        <v>3135652</v>
      </c>
      <c r="H36" s="57">
        <f>VLOOKUP($B36,Total!$B$4:$W$349,Total!H$1,FALSE)</f>
        <v>69</v>
      </c>
      <c r="I36" s="57">
        <f>VLOOKUP($B36,Total!$B$4:$W$349,Total!I$1,FALSE)</f>
        <v>4351278</v>
      </c>
      <c r="J36" s="57">
        <f>VLOOKUP($B36,Total!$B$4:$W$349,Total!J$1,FALSE)</f>
        <v>24</v>
      </c>
      <c r="K36" s="57">
        <f>VLOOKUP($B36,Total!$B$4:$W$349,Total!K$1,FALSE)</f>
        <v>800592</v>
      </c>
      <c r="L36" s="57">
        <f>VLOOKUP($B36,Total!$B$4:$W$349,Total!L$1,FALSE)</f>
        <v>0</v>
      </c>
      <c r="M36" s="57">
        <f>VLOOKUP($B36,Total!$B$4:$W$349,Total!M$1,FALSE)</f>
        <v>0</v>
      </c>
      <c r="N36" s="57">
        <f>VLOOKUP($B36,Total!$B$4:$W$349,Total!N$1,FALSE)</f>
        <v>0</v>
      </c>
      <c r="O36" s="57">
        <f>VLOOKUP($B36,Total!$B$4:$W$349,Total!O$1,FALSE)</f>
        <v>0</v>
      </c>
      <c r="P36" s="57">
        <f>VLOOKUP($B36,Total!$B$4:$W$349,Total!P$1,FALSE)</f>
        <v>0</v>
      </c>
      <c r="Q36" s="57">
        <f>VLOOKUP($B36,Total!$B$4:$W$349,Total!Q$1,FALSE)</f>
        <v>0</v>
      </c>
      <c r="R36" s="57">
        <f>VLOOKUP($B36,Total!$B$4:$W$349,Total!R$1,FALSE)</f>
        <v>0</v>
      </c>
      <c r="S36" s="57">
        <f>VLOOKUP($B36,Total!$B$4:$W$349,Total!S$1,FALSE)</f>
        <v>0</v>
      </c>
      <c r="T36" s="57">
        <f>VLOOKUP($B36,Total!$B$4:$W$349,Total!T$1,FALSE)</f>
        <v>0</v>
      </c>
      <c r="U36" s="57">
        <f>VLOOKUP($B36,Total!$B$4:$W$349,Total!U$1,FALSE)</f>
        <v>0</v>
      </c>
      <c r="V36" s="57">
        <f>VLOOKUP($B36,Total!$B$4:$W$349,Total!V$1,FALSE)</f>
        <v>325</v>
      </c>
      <c r="W36" s="57">
        <f>VLOOKUP($B36,Total!$B$4:$W$349,Total!W$1,FALSE)</f>
        <v>16990078</v>
      </c>
    </row>
    <row r="37" spans="1:23" s="43" customFormat="1" x14ac:dyDescent="0.2">
      <c r="A37" s="40">
        <v>6303</v>
      </c>
      <c r="B37" s="86">
        <v>6203</v>
      </c>
      <c r="C37" s="28" t="s">
        <v>176</v>
      </c>
      <c r="D37" s="57">
        <f>VLOOKUP($B37,Total!$B$4:$W$349,Total!D$1,FALSE)</f>
        <v>96</v>
      </c>
      <c r="E37" s="57">
        <f>VLOOKUP($B37,Total!$B$4:$W$349,Total!E$1,FALSE)</f>
        <v>6053952</v>
      </c>
      <c r="F37" s="57">
        <f>VLOOKUP($B37,Total!$B$4:$W$349,Total!F$1,FALSE)</f>
        <v>85</v>
      </c>
      <c r="G37" s="57">
        <f>VLOOKUP($B37,Total!$B$4:$W$349,Total!G$1,FALSE)</f>
        <v>2835430</v>
      </c>
      <c r="H37" s="57">
        <f>VLOOKUP($B37,Total!$B$4:$W$349,Total!H$1,FALSE)</f>
        <v>42</v>
      </c>
      <c r="I37" s="57">
        <f>VLOOKUP($B37,Total!$B$4:$W$349,Total!I$1,FALSE)</f>
        <v>2648604</v>
      </c>
      <c r="J37" s="57">
        <f>VLOOKUP($B37,Total!$B$4:$W$349,Total!J$1,FALSE)</f>
        <v>3</v>
      </c>
      <c r="K37" s="57">
        <f>VLOOKUP($B37,Total!$B$4:$W$349,Total!K$1,FALSE)</f>
        <v>100074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0</v>
      </c>
      <c r="Q37" s="57">
        <f>VLOOKUP($B37,Total!$B$4:$W$349,Total!Q$1,FALSE)</f>
        <v>0</v>
      </c>
      <c r="R37" s="57">
        <f>VLOOKUP($B37,Total!$B$4:$W$349,Total!R$1,FALSE)</f>
        <v>0</v>
      </c>
      <c r="S37" s="57">
        <f>VLOOKUP($B37,Total!$B$4:$W$349,Total!S$1,FALSE)</f>
        <v>0</v>
      </c>
      <c r="T37" s="57">
        <f>VLOOKUP($B37,Total!$B$4:$W$349,Total!T$1,FALSE)</f>
        <v>0</v>
      </c>
      <c r="U37" s="57">
        <f>VLOOKUP($B37,Total!$B$4:$W$349,Total!U$1,FALSE)</f>
        <v>0</v>
      </c>
      <c r="V37" s="57">
        <f>VLOOKUP($B37,Total!$B$4:$W$349,Total!V$1,FALSE)</f>
        <v>226</v>
      </c>
      <c r="W37" s="57">
        <f>VLOOKUP($B37,Total!$B$4:$W$349,Total!W$1,FALSE)</f>
        <v>11638060</v>
      </c>
    </row>
    <row r="38" spans="1:23" s="43" customFormat="1" x14ac:dyDescent="0.2">
      <c r="A38" s="40">
        <v>6304</v>
      </c>
      <c r="B38" s="86">
        <v>6202</v>
      </c>
      <c r="C38" s="28" t="s">
        <v>177</v>
      </c>
      <c r="D38" s="57">
        <f>VLOOKUP($B38,Total!$B$4:$W$349,Total!D$1,FALSE)</f>
        <v>50</v>
      </c>
      <c r="E38" s="57">
        <f>VLOOKUP($B38,Total!$B$4:$W$349,Total!E$1,FALSE)</f>
        <v>3153100</v>
      </c>
      <c r="F38" s="57">
        <f>VLOOKUP($B38,Total!$B$4:$W$349,Total!F$1,FALSE)</f>
        <v>32</v>
      </c>
      <c r="G38" s="57">
        <f>VLOOKUP($B38,Total!$B$4:$W$349,Total!G$1,FALSE)</f>
        <v>1067456</v>
      </c>
      <c r="H38" s="57">
        <f>VLOOKUP($B38,Total!$B$4:$W$349,Total!H$1,FALSE)</f>
        <v>27</v>
      </c>
      <c r="I38" s="57">
        <f>VLOOKUP($B38,Total!$B$4:$W$349,Total!I$1,FALSE)</f>
        <v>1702674</v>
      </c>
      <c r="J38" s="57">
        <f>VLOOKUP($B38,Total!$B$4:$W$349,Total!J$1,FALSE)</f>
        <v>16</v>
      </c>
      <c r="K38" s="57">
        <f>VLOOKUP($B38,Total!$B$4:$W$349,Total!K$1,FALSE)</f>
        <v>533728</v>
      </c>
      <c r="L38" s="57">
        <f>VLOOKUP($B38,Total!$B$4:$W$349,Total!L$1,FALSE)</f>
        <v>0</v>
      </c>
      <c r="M38" s="57">
        <f>VLOOKUP($B38,Total!$B$4:$W$349,Total!M$1,FALSE)</f>
        <v>0</v>
      </c>
      <c r="N38" s="57">
        <f>VLOOKUP($B38,Total!$B$4:$W$349,Total!N$1,FALSE)</f>
        <v>0</v>
      </c>
      <c r="O38" s="57">
        <f>VLOOKUP($B38,Total!$B$4:$W$349,Total!O$1,FALSE)</f>
        <v>0</v>
      </c>
      <c r="P38" s="57">
        <f>VLOOKUP($B38,Total!$B$4:$W$349,Total!P$1,FALSE)</f>
        <v>6</v>
      </c>
      <c r="Q38" s="57">
        <f>VLOOKUP($B38,Total!$B$4:$W$349,Total!Q$1,FALSE)</f>
        <v>378372</v>
      </c>
      <c r="R38" s="57">
        <f>VLOOKUP($B38,Total!$B$4:$W$349,Total!R$1,FALSE)</f>
        <v>1</v>
      </c>
      <c r="S38" s="57">
        <f>VLOOKUP($B38,Total!$B$4:$W$349,Total!S$1,FALSE)</f>
        <v>33358</v>
      </c>
      <c r="T38" s="57">
        <f>VLOOKUP($B38,Total!$B$4:$W$349,Total!T$1,FALSE)</f>
        <v>0</v>
      </c>
      <c r="U38" s="57">
        <f>VLOOKUP($B38,Total!$B$4:$W$349,Total!U$1,FALSE)</f>
        <v>0</v>
      </c>
      <c r="V38" s="57">
        <f>VLOOKUP($B38,Total!$B$4:$W$349,Total!V$1,FALSE)</f>
        <v>132</v>
      </c>
      <c r="W38" s="57">
        <f>VLOOKUP($B38,Total!$B$4:$W$349,Total!W$1,FALSE)</f>
        <v>6868688</v>
      </c>
    </row>
    <row r="39" spans="1:23" s="43" customFormat="1" x14ac:dyDescent="0.2">
      <c r="A39" s="40">
        <v>6305</v>
      </c>
      <c r="B39" s="86">
        <v>6204</v>
      </c>
      <c r="C39" s="28" t="s">
        <v>178</v>
      </c>
      <c r="D39" s="57">
        <f>VLOOKUP($B39,Total!$B$4:$W$349,Total!D$1,FALSE)</f>
        <v>167</v>
      </c>
      <c r="E39" s="57">
        <f>VLOOKUP($B39,Total!$B$4:$W$349,Total!E$1,FALSE)</f>
        <v>10531354</v>
      </c>
      <c r="F39" s="57">
        <f>VLOOKUP($B39,Total!$B$4:$W$349,Total!F$1,FALSE)</f>
        <v>89</v>
      </c>
      <c r="G39" s="57">
        <f>VLOOKUP($B39,Total!$B$4:$W$349,Total!G$1,FALSE)</f>
        <v>2968862</v>
      </c>
      <c r="H39" s="57">
        <f>VLOOKUP($B39,Total!$B$4:$W$349,Total!H$1,FALSE)</f>
        <v>31</v>
      </c>
      <c r="I39" s="57">
        <f>VLOOKUP($B39,Total!$B$4:$W$349,Total!I$1,FALSE)</f>
        <v>1954922</v>
      </c>
      <c r="J39" s="57">
        <f>VLOOKUP($B39,Total!$B$4:$W$349,Total!J$1,FALSE)</f>
        <v>14</v>
      </c>
      <c r="K39" s="57">
        <f>VLOOKUP($B39,Total!$B$4:$W$349,Total!K$1,FALSE)</f>
        <v>467012</v>
      </c>
      <c r="L39" s="57">
        <f>VLOOKUP($B39,Total!$B$4:$W$349,Total!L$1,FALSE)</f>
        <v>0</v>
      </c>
      <c r="M39" s="57">
        <f>VLOOKUP($B39,Total!$B$4:$W$349,Total!M$1,FALSE)</f>
        <v>0</v>
      </c>
      <c r="N39" s="57">
        <f>VLOOKUP($B39,Total!$B$4:$W$349,Total!N$1,FALSE)</f>
        <v>0</v>
      </c>
      <c r="O39" s="57">
        <f>VLOOKUP($B39,Total!$B$4:$W$349,Total!O$1,FALSE)</f>
        <v>0</v>
      </c>
      <c r="P39" s="57">
        <f>VLOOKUP($B39,Total!$B$4:$W$349,Total!P$1,FALSE)</f>
        <v>0</v>
      </c>
      <c r="Q39" s="57">
        <f>VLOOKUP($B39,Total!$B$4:$W$349,Total!Q$1,FALSE)</f>
        <v>0</v>
      </c>
      <c r="R39" s="57">
        <f>VLOOKUP($B39,Total!$B$4:$W$349,Total!R$1,FALSE)</f>
        <v>0</v>
      </c>
      <c r="S39" s="57">
        <f>VLOOKUP($B39,Total!$B$4:$W$349,Total!S$1,FALSE)</f>
        <v>0</v>
      </c>
      <c r="T39" s="57">
        <f>VLOOKUP($B39,Total!$B$4:$W$349,Total!T$1,FALSE)</f>
        <v>0</v>
      </c>
      <c r="U39" s="57">
        <f>VLOOKUP($B39,Total!$B$4:$W$349,Total!U$1,FALSE)</f>
        <v>0</v>
      </c>
      <c r="V39" s="57">
        <f>VLOOKUP($B39,Total!$B$4:$W$349,Total!V$1,FALSE)</f>
        <v>301</v>
      </c>
      <c r="W39" s="57">
        <f>VLOOKUP($B39,Total!$B$4:$W$349,Total!W$1,FALSE)</f>
        <v>15922150</v>
      </c>
    </row>
    <row r="40" spans="1:23" s="43" customFormat="1" ht="13.5" thickBot="1" x14ac:dyDescent="0.25">
      <c r="A40" s="41">
        <v>6306</v>
      </c>
      <c r="B40" s="86">
        <v>6206</v>
      </c>
      <c r="C40" s="28" t="s">
        <v>179</v>
      </c>
      <c r="D40" s="57">
        <f>VLOOKUP($B40,Total!$B$4:$W$349,Total!D$1,FALSE)</f>
        <v>101</v>
      </c>
      <c r="E40" s="57">
        <f>VLOOKUP($B40,Total!$B$4:$W$349,Total!E$1,FALSE)</f>
        <v>6369262</v>
      </c>
      <c r="F40" s="57">
        <f>VLOOKUP($B40,Total!$B$4:$W$349,Total!F$1,FALSE)</f>
        <v>87</v>
      </c>
      <c r="G40" s="57">
        <f>VLOOKUP($B40,Total!$B$4:$W$349,Total!G$1,FALSE)</f>
        <v>2902146</v>
      </c>
      <c r="H40" s="57">
        <f>VLOOKUP($B40,Total!$B$4:$W$349,Total!H$1,FALSE)</f>
        <v>64</v>
      </c>
      <c r="I40" s="57">
        <f>VLOOKUP($B40,Total!$B$4:$W$349,Total!I$1,FALSE)</f>
        <v>4035968</v>
      </c>
      <c r="J40" s="57">
        <f>VLOOKUP($B40,Total!$B$4:$W$349,Total!J$1,FALSE)</f>
        <v>18</v>
      </c>
      <c r="K40" s="57">
        <f>VLOOKUP($B40,Total!$B$4:$W$349,Total!K$1,FALSE)</f>
        <v>600444</v>
      </c>
      <c r="L40" s="57">
        <f>VLOOKUP($B40,Total!$B$4:$W$349,Total!L$1,FALSE)</f>
        <v>0</v>
      </c>
      <c r="M40" s="57">
        <f>VLOOKUP($B40,Total!$B$4:$W$349,Total!M$1,FALSE)</f>
        <v>0</v>
      </c>
      <c r="N40" s="57">
        <f>VLOOKUP($B40,Total!$B$4:$W$349,Total!N$1,FALSE)</f>
        <v>0</v>
      </c>
      <c r="O40" s="57">
        <f>VLOOKUP($B40,Total!$B$4:$W$349,Total!O$1,FALSE)</f>
        <v>0</v>
      </c>
      <c r="P40" s="57">
        <f>VLOOKUP($B40,Total!$B$4:$W$349,Total!P$1,FALSE)</f>
        <v>0</v>
      </c>
      <c r="Q40" s="57">
        <f>VLOOKUP($B40,Total!$B$4:$W$349,Total!Q$1,FALSE)</f>
        <v>0</v>
      </c>
      <c r="R40" s="57">
        <f>VLOOKUP($B40,Total!$B$4:$W$349,Total!R$1,FALSE)</f>
        <v>0</v>
      </c>
      <c r="S40" s="57">
        <f>VLOOKUP($B40,Total!$B$4:$W$349,Total!S$1,FALSE)</f>
        <v>0</v>
      </c>
      <c r="T40" s="57">
        <f>VLOOKUP($B40,Total!$B$4:$W$349,Total!T$1,FALSE)</f>
        <v>0</v>
      </c>
      <c r="U40" s="57">
        <f>VLOOKUP($B40,Total!$B$4:$W$349,Total!U$1,FALSE)</f>
        <v>0</v>
      </c>
      <c r="V40" s="57">
        <f>VLOOKUP($B40,Total!$B$4:$W$349,Total!V$1,FALSE)</f>
        <v>270</v>
      </c>
      <c r="W40" s="57">
        <f>VLOOKUP($B40,Total!$B$4:$W$349,Total!W$1,FALSE)</f>
        <v>13907820</v>
      </c>
    </row>
    <row r="41" spans="1:23" s="43" customFormat="1" ht="13.5" thickBot="1" x14ac:dyDescent="0.25">
      <c r="A41" s="109" t="s">
        <v>9</v>
      </c>
      <c r="B41" s="110"/>
      <c r="C41" s="111"/>
      <c r="D41" s="4">
        <f>SUM(D8:D40)</f>
        <v>7428</v>
      </c>
      <c r="E41" s="3">
        <f t="shared" ref="E41:W41" si="0">SUM(E8:E40)</f>
        <v>468424536</v>
      </c>
      <c r="F41" s="3">
        <f t="shared" si="0"/>
        <v>5579</v>
      </c>
      <c r="G41" s="3">
        <f t="shared" si="0"/>
        <v>186104282</v>
      </c>
      <c r="H41" s="3">
        <f t="shared" si="0"/>
        <v>3440</v>
      </c>
      <c r="I41" s="3">
        <f t="shared" si="0"/>
        <v>216933280</v>
      </c>
      <c r="J41" s="3">
        <f t="shared" si="0"/>
        <v>1779</v>
      </c>
      <c r="K41" s="3">
        <f t="shared" si="0"/>
        <v>59343882</v>
      </c>
      <c r="L41" s="3">
        <f>SUM(L8:L40)</f>
        <v>23</v>
      </c>
      <c r="M41" s="3">
        <f>SUM(M8:M40)</f>
        <v>1450426</v>
      </c>
      <c r="N41" s="3">
        <f>SUM(N8:N40)</f>
        <v>4</v>
      </c>
      <c r="O41" s="3">
        <f>SUM(O8:O40)</f>
        <v>133432</v>
      </c>
      <c r="P41" s="3">
        <f t="shared" si="0"/>
        <v>772</v>
      </c>
      <c r="Q41" s="3">
        <f t="shared" si="0"/>
        <v>48683864</v>
      </c>
      <c r="R41" s="3">
        <f t="shared" si="0"/>
        <v>138</v>
      </c>
      <c r="S41" s="3">
        <f t="shared" si="0"/>
        <v>4603404</v>
      </c>
      <c r="T41" s="3">
        <f t="shared" si="0"/>
        <v>14</v>
      </c>
      <c r="U41" s="3">
        <f t="shared" si="0"/>
        <v>377720</v>
      </c>
      <c r="V41" s="3">
        <f t="shared" si="0"/>
        <v>19177</v>
      </c>
      <c r="W41" s="3">
        <f t="shared" si="0"/>
        <v>986054826</v>
      </c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89" zoomScaleNormal="89" workbookViewId="0">
      <selection activeCell="D6" sqref="D6:W7"/>
    </sheetView>
  </sheetViews>
  <sheetFormatPr baseColWidth="10" defaultRowHeight="12.75" x14ac:dyDescent="0.2"/>
  <cols>
    <col min="1" max="1" width="8.28515625" style="37" customWidth="1"/>
    <col min="2" max="2" width="17.42578125" style="37" customWidth="1"/>
    <col min="3" max="3" width="16.42578125" style="37" customWidth="1"/>
    <col min="4" max="4" width="11.85546875" bestFit="1" customWidth="1"/>
    <col min="5" max="5" width="15.7109375" customWidth="1"/>
    <col min="6" max="6" width="12.140625" customWidth="1"/>
    <col min="7" max="7" width="13.7109375" customWidth="1"/>
    <col min="8" max="8" width="11.85546875" bestFit="1" customWidth="1"/>
    <col min="9" max="9" width="13.140625" bestFit="1" customWidth="1"/>
    <col min="10" max="10" width="12.140625" customWidth="1"/>
    <col min="11" max="11" width="13.140625" bestFit="1" customWidth="1"/>
    <col min="12" max="12" width="12" bestFit="1" customWidth="1"/>
    <col min="13" max="13" width="13.28515625" bestFit="1" customWidth="1"/>
    <col min="14" max="14" width="12.140625" customWidth="1"/>
    <col min="15" max="15" width="13.140625" bestFit="1" customWidth="1"/>
    <col min="16" max="16" width="11.85546875" bestFit="1" customWidth="1"/>
    <col min="17" max="17" width="13.140625" bestFit="1" customWidth="1"/>
    <col min="18" max="19" width="11.85546875" bestFit="1" customWidth="1"/>
    <col min="20" max="20" width="12.85546875" customWidth="1"/>
    <col min="21" max="21" width="11.85546875" bestFit="1" customWidth="1"/>
    <col min="22" max="23" width="14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52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5.7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100.5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7101</v>
      </c>
      <c r="B8" s="86">
        <v>7301</v>
      </c>
      <c r="C8" s="28" t="s">
        <v>180</v>
      </c>
      <c r="D8" s="57">
        <f>VLOOKUP($B8,Total!$B$4:$W$349,Total!D$1,FALSE)</f>
        <v>1296</v>
      </c>
      <c r="E8" s="57">
        <f>VLOOKUP($B8,Total!$B$4:$W$349,Total!E$1,FALSE)</f>
        <v>81728352</v>
      </c>
      <c r="F8" s="57">
        <f>VLOOKUP($B8,Total!$B$4:$W$349,Total!F$1,FALSE)</f>
        <v>877</v>
      </c>
      <c r="G8" s="57">
        <f>VLOOKUP($B8,Total!$B$4:$W$349,Total!G$1,FALSE)</f>
        <v>29254966</v>
      </c>
      <c r="H8" s="57">
        <f>VLOOKUP($B8,Total!$B$4:$W$349,Total!H$1,FALSE)</f>
        <v>615</v>
      </c>
      <c r="I8" s="57">
        <f>VLOOKUP($B8,Total!$B$4:$W$349,Total!I$1,FALSE)</f>
        <v>38783130</v>
      </c>
      <c r="J8" s="57">
        <f>VLOOKUP($B8,Total!$B$4:$W$349,Total!J$1,FALSE)</f>
        <v>374</v>
      </c>
      <c r="K8" s="57">
        <f>VLOOKUP($B8,Total!$B$4:$W$349,Total!K$1,FALSE)</f>
        <v>12475892</v>
      </c>
      <c r="L8" s="57">
        <f>VLOOKUP($B8,Total!$B$4:$W$349,Total!L$1,FALSE)</f>
        <v>17</v>
      </c>
      <c r="M8" s="57">
        <f>VLOOKUP($B8,Total!$B$4:$W$349,Total!M$1,FALSE)</f>
        <v>1072054</v>
      </c>
      <c r="N8" s="57">
        <f>VLOOKUP($B8,Total!$B$4:$W$349,Total!N$1,FALSE)</f>
        <v>8</v>
      </c>
      <c r="O8" s="57">
        <f>VLOOKUP($B8,Total!$B$4:$W$349,Total!O$1,FALSE)</f>
        <v>266864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2</v>
      </c>
      <c r="U8" s="57">
        <f>VLOOKUP($B8,Total!$B$4:$W$349,Total!U$1,FALSE)</f>
        <v>19308</v>
      </c>
      <c r="V8" s="57">
        <f>VLOOKUP($B8,Total!$B$4:$W$349,Total!V$1,FALSE)</f>
        <v>3189</v>
      </c>
      <c r="W8" s="57">
        <f>VLOOKUP($B8,Total!$B$4:$W$349,Total!W$1,FALSE)</f>
        <v>163600566</v>
      </c>
    </row>
    <row r="9" spans="1:23" s="43" customFormat="1" x14ac:dyDescent="0.2">
      <c r="A9" s="40">
        <v>7102</v>
      </c>
      <c r="B9" s="86">
        <v>7308</v>
      </c>
      <c r="C9" s="28" t="s">
        <v>181</v>
      </c>
      <c r="D9" s="57">
        <f>VLOOKUP($B9,Total!$B$4:$W$349,Total!D$1,FALSE)</f>
        <v>388</v>
      </c>
      <c r="E9" s="57">
        <f>VLOOKUP($B9,Total!$B$4:$W$349,Total!E$1,FALSE)</f>
        <v>24468056</v>
      </c>
      <c r="F9" s="57">
        <f>VLOOKUP($B9,Total!$B$4:$W$349,Total!F$1,FALSE)</f>
        <v>269</v>
      </c>
      <c r="G9" s="57">
        <f>VLOOKUP($B9,Total!$B$4:$W$349,Total!G$1,FALSE)</f>
        <v>8973302</v>
      </c>
      <c r="H9" s="57">
        <f>VLOOKUP($B9,Total!$B$4:$W$349,Total!H$1,FALSE)</f>
        <v>59</v>
      </c>
      <c r="I9" s="57">
        <f>VLOOKUP($B9,Total!$B$4:$W$349,Total!I$1,FALSE)</f>
        <v>3720658</v>
      </c>
      <c r="J9" s="57">
        <f>VLOOKUP($B9,Total!$B$4:$W$349,Total!J$1,FALSE)</f>
        <v>51</v>
      </c>
      <c r="K9" s="57">
        <f>VLOOKUP($B9,Total!$B$4:$W$349,Total!K$1,FALSE)</f>
        <v>1701258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59</v>
      </c>
      <c r="Q9" s="57">
        <f>VLOOKUP($B9,Total!$B$4:$W$349,Total!Q$1,FALSE)</f>
        <v>3720658</v>
      </c>
      <c r="R9" s="57">
        <f>VLOOKUP($B9,Total!$B$4:$W$349,Total!R$1,FALSE)</f>
        <v>13</v>
      </c>
      <c r="S9" s="57">
        <f>VLOOKUP($B9,Total!$B$4:$W$349,Total!S$1,FALSE)</f>
        <v>433654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839</v>
      </c>
      <c r="W9" s="57">
        <f>VLOOKUP($B9,Total!$B$4:$W$349,Total!W$1,FALSE)</f>
        <v>43017586</v>
      </c>
    </row>
    <row r="10" spans="1:23" s="43" customFormat="1" x14ac:dyDescent="0.2">
      <c r="A10" s="40">
        <v>7103</v>
      </c>
      <c r="B10" s="86">
        <v>7306</v>
      </c>
      <c r="C10" s="28" t="s">
        <v>182</v>
      </c>
      <c r="D10" s="57">
        <f>VLOOKUP($B10,Total!$B$4:$W$349,Total!D$1,FALSE)</f>
        <v>250</v>
      </c>
      <c r="E10" s="57">
        <f>VLOOKUP($B10,Total!$B$4:$W$349,Total!E$1,FALSE)</f>
        <v>15765500</v>
      </c>
      <c r="F10" s="57">
        <f>VLOOKUP($B10,Total!$B$4:$W$349,Total!F$1,FALSE)</f>
        <v>156</v>
      </c>
      <c r="G10" s="57">
        <f>VLOOKUP($B10,Total!$B$4:$W$349,Total!G$1,FALSE)</f>
        <v>5203848</v>
      </c>
      <c r="H10" s="57">
        <f>VLOOKUP($B10,Total!$B$4:$W$349,Total!H$1,FALSE)</f>
        <v>80</v>
      </c>
      <c r="I10" s="57">
        <f>VLOOKUP($B10,Total!$B$4:$W$349,Total!I$1,FALSE)</f>
        <v>5044960</v>
      </c>
      <c r="J10" s="57">
        <f>VLOOKUP($B10,Total!$B$4:$W$349,Total!J$1,FALSE)</f>
        <v>57</v>
      </c>
      <c r="K10" s="57">
        <f>VLOOKUP($B10,Total!$B$4:$W$349,Total!K$1,FALSE)</f>
        <v>1901406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29</v>
      </c>
      <c r="Q10" s="57">
        <f>VLOOKUP($B10,Total!$B$4:$W$349,Total!Q$1,FALSE)</f>
        <v>1828798</v>
      </c>
      <c r="R10" s="57">
        <f>VLOOKUP($B10,Total!$B$4:$W$349,Total!R$1,FALSE)</f>
        <v>6</v>
      </c>
      <c r="S10" s="57">
        <f>VLOOKUP($B10,Total!$B$4:$W$349,Total!S$1,FALSE)</f>
        <v>200148</v>
      </c>
      <c r="T10" s="57">
        <f>VLOOKUP($B10,Total!$B$4:$W$349,Total!T$1,FALSE)</f>
        <v>1</v>
      </c>
      <c r="U10" s="57">
        <f>VLOOKUP($B10,Total!$B$4:$W$349,Total!U$1,FALSE)</f>
        <v>63062</v>
      </c>
      <c r="V10" s="57">
        <f>VLOOKUP($B10,Total!$B$4:$W$349,Total!V$1,FALSE)</f>
        <v>579</v>
      </c>
      <c r="W10" s="57">
        <f>VLOOKUP($B10,Total!$B$4:$W$349,Total!W$1,FALSE)</f>
        <v>30007722</v>
      </c>
    </row>
    <row r="11" spans="1:23" s="43" customFormat="1" x14ac:dyDescent="0.2">
      <c r="A11" s="40">
        <v>7104</v>
      </c>
      <c r="B11" s="86">
        <v>7305</v>
      </c>
      <c r="C11" s="28" t="s">
        <v>183</v>
      </c>
      <c r="D11" s="57">
        <f>VLOOKUP($B11,Total!$B$4:$W$349,Total!D$1,FALSE)</f>
        <v>131</v>
      </c>
      <c r="E11" s="57">
        <f>VLOOKUP($B11,Total!$B$4:$W$349,Total!E$1,FALSE)</f>
        <v>8261122</v>
      </c>
      <c r="F11" s="57">
        <f>VLOOKUP($B11,Total!$B$4:$W$349,Total!F$1,FALSE)</f>
        <v>99</v>
      </c>
      <c r="G11" s="57">
        <f>VLOOKUP($B11,Total!$B$4:$W$349,Total!G$1,FALSE)</f>
        <v>3302442</v>
      </c>
      <c r="H11" s="57">
        <f>VLOOKUP($B11,Total!$B$4:$W$349,Total!H$1,FALSE)</f>
        <v>72</v>
      </c>
      <c r="I11" s="57">
        <f>VLOOKUP($B11,Total!$B$4:$W$349,Total!I$1,FALSE)</f>
        <v>4540464</v>
      </c>
      <c r="J11" s="57">
        <f>VLOOKUP($B11,Total!$B$4:$W$349,Total!J$1,FALSE)</f>
        <v>40</v>
      </c>
      <c r="K11" s="57">
        <f>VLOOKUP($B11,Total!$B$4:$W$349,Total!K$1,FALSE)</f>
        <v>1334320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16</v>
      </c>
      <c r="Q11" s="57">
        <f>VLOOKUP($B11,Total!$B$4:$W$349,Total!Q$1,FALSE)</f>
        <v>1008992</v>
      </c>
      <c r="R11" s="57">
        <f>VLOOKUP($B11,Total!$B$4:$W$349,Total!R$1,FALSE)</f>
        <v>7</v>
      </c>
      <c r="S11" s="57">
        <f>VLOOKUP($B11,Total!$B$4:$W$349,Total!S$1,FALSE)</f>
        <v>233506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365</v>
      </c>
      <c r="W11" s="57">
        <f>VLOOKUP($B11,Total!$B$4:$W$349,Total!W$1,FALSE)</f>
        <v>18680846</v>
      </c>
    </row>
    <row r="12" spans="1:23" s="43" customFormat="1" x14ac:dyDescent="0.2">
      <c r="A12" s="40">
        <v>7105</v>
      </c>
      <c r="B12" s="86">
        <v>7303</v>
      </c>
      <c r="C12" s="28" t="s">
        <v>184</v>
      </c>
      <c r="D12" s="57">
        <f>VLOOKUP($B12,Total!$B$4:$W$349,Total!D$1,FALSE)</f>
        <v>107</v>
      </c>
      <c r="E12" s="57">
        <f>VLOOKUP($B12,Total!$B$4:$W$349,Total!E$1,FALSE)</f>
        <v>6747634</v>
      </c>
      <c r="F12" s="57">
        <f>VLOOKUP($B12,Total!$B$4:$W$349,Total!F$1,FALSE)</f>
        <v>109</v>
      </c>
      <c r="G12" s="57">
        <f>VLOOKUP($B12,Total!$B$4:$W$349,Total!G$1,FALSE)</f>
        <v>3636022</v>
      </c>
      <c r="H12" s="57">
        <f>VLOOKUP($B12,Total!$B$4:$W$349,Total!H$1,FALSE)</f>
        <v>0</v>
      </c>
      <c r="I12" s="57">
        <f>VLOOKUP($B12,Total!$B$4:$W$349,Total!I$1,FALSE)</f>
        <v>0</v>
      </c>
      <c r="J12" s="57">
        <f>VLOOKUP($B12,Total!$B$4:$W$349,Total!J$1,FALSE)</f>
        <v>0</v>
      </c>
      <c r="K12" s="57">
        <f>VLOOKUP($B12,Total!$B$4:$W$349,Total!K$1,FALSE)</f>
        <v>0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25</v>
      </c>
      <c r="Q12" s="57">
        <f>VLOOKUP($B12,Total!$B$4:$W$349,Total!Q$1,FALSE)</f>
        <v>1576550</v>
      </c>
      <c r="R12" s="57">
        <f>VLOOKUP($B12,Total!$B$4:$W$349,Total!R$1,FALSE)</f>
        <v>4</v>
      </c>
      <c r="S12" s="57">
        <f>VLOOKUP($B12,Total!$B$4:$W$349,Total!S$1,FALSE)</f>
        <v>133432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245</v>
      </c>
      <c r="W12" s="57">
        <f>VLOOKUP($B12,Total!$B$4:$W$349,Total!W$1,FALSE)</f>
        <v>12093638</v>
      </c>
    </row>
    <row r="13" spans="1:23" s="43" customFormat="1" x14ac:dyDescent="0.2">
      <c r="A13" s="40">
        <v>7106</v>
      </c>
      <c r="B13" s="86">
        <v>7309</v>
      </c>
      <c r="C13" s="28" t="s">
        <v>185</v>
      </c>
      <c r="D13" s="57">
        <f>VLOOKUP($B13,Total!$B$4:$W$349,Total!D$1,FALSE)</f>
        <v>83</v>
      </c>
      <c r="E13" s="57">
        <f>VLOOKUP($B13,Total!$B$4:$W$349,Total!E$1,FALSE)</f>
        <v>5234146</v>
      </c>
      <c r="F13" s="57">
        <f>VLOOKUP($B13,Total!$B$4:$W$349,Total!F$1,FALSE)</f>
        <v>73</v>
      </c>
      <c r="G13" s="57">
        <f>VLOOKUP($B13,Total!$B$4:$W$349,Total!G$1,FALSE)</f>
        <v>2435134</v>
      </c>
      <c r="H13" s="57">
        <f>VLOOKUP($B13,Total!$B$4:$W$349,Total!H$1,FALSE)</f>
        <v>23</v>
      </c>
      <c r="I13" s="57">
        <f>VLOOKUP($B13,Total!$B$4:$W$349,Total!I$1,FALSE)</f>
        <v>1450426</v>
      </c>
      <c r="J13" s="57">
        <f>VLOOKUP($B13,Total!$B$4:$W$349,Total!J$1,FALSE)</f>
        <v>35</v>
      </c>
      <c r="K13" s="57">
        <f>VLOOKUP($B13,Total!$B$4:$W$349,Total!K$1,FALSE)</f>
        <v>1167530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7</v>
      </c>
      <c r="Q13" s="57">
        <f>VLOOKUP($B13,Total!$B$4:$W$349,Total!Q$1,FALSE)</f>
        <v>441434</v>
      </c>
      <c r="R13" s="57">
        <f>VLOOKUP($B13,Total!$B$4:$W$349,Total!R$1,FALSE)</f>
        <v>1</v>
      </c>
      <c r="S13" s="57">
        <f>VLOOKUP($B13,Total!$B$4:$W$349,Total!S$1,FALSE)</f>
        <v>33358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222</v>
      </c>
      <c r="W13" s="57">
        <f>VLOOKUP($B13,Total!$B$4:$W$349,Total!W$1,FALSE)</f>
        <v>10762028</v>
      </c>
    </row>
    <row r="14" spans="1:23" s="43" customFormat="1" x14ac:dyDescent="0.2">
      <c r="A14" s="40">
        <v>7107</v>
      </c>
      <c r="B14" s="86">
        <v>7302</v>
      </c>
      <c r="C14" s="28" t="s">
        <v>186</v>
      </c>
      <c r="D14" s="57">
        <f>VLOOKUP($B14,Total!$B$4:$W$349,Total!D$1,FALSE)</f>
        <v>146</v>
      </c>
      <c r="E14" s="57">
        <f>VLOOKUP($B14,Total!$B$4:$W$349,Total!E$1,FALSE)</f>
        <v>9207052</v>
      </c>
      <c r="F14" s="57">
        <f>VLOOKUP($B14,Total!$B$4:$W$349,Total!F$1,FALSE)</f>
        <v>166</v>
      </c>
      <c r="G14" s="57">
        <f>VLOOKUP($B14,Total!$B$4:$W$349,Total!G$1,FALSE)</f>
        <v>5537428</v>
      </c>
      <c r="H14" s="57">
        <f>VLOOKUP($B14,Total!$B$4:$W$349,Total!H$1,FALSE)</f>
        <v>19</v>
      </c>
      <c r="I14" s="57">
        <f>VLOOKUP($B14,Total!$B$4:$W$349,Total!I$1,FALSE)</f>
        <v>1198178</v>
      </c>
      <c r="J14" s="57">
        <f>VLOOKUP($B14,Total!$B$4:$W$349,Total!J$1,FALSE)</f>
        <v>16</v>
      </c>
      <c r="K14" s="57">
        <f>VLOOKUP($B14,Total!$B$4:$W$349,Total!K$1,FALSE)</f>
        <v>533728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37</v>
      </c>
      <c r="Q14" s="57">
        <f>VLOOKUP($B14,Total!$B$4:$W$349,Total!Q$1,FALSE)</f>
        <v>2333294</v>
      </c>
      <c r="R14" s="57">
        <f>VLOOKUP($B14,Total!$B$4:$W$349,Total!R$1,FALSE)</f>
        <v>3</v>
      </c>
      <c r="S14" s="57">
        <f>VLOOKUP($B14,Total!$B$4:$W$349,Total!S$1,FALSE)</f>
        <v>100074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387</v>
      </c>
      <c r="W14" s="57">
        <f>VLOOKUP($B14,Total!$B$4:$W$349,Total!W$1,FALSE)</f>
        <v>18909754</v>
      </c>
    </row>
    <row r="15" spans="1:23" s="43" customFormat="1" x14ac:dyDescent="0.2">
      <c r="A15" s="40">
        <v>7108</v>
      </c>
      <c r="B15" s="86">
        <v>7304</v>
      </c>
      <c r="C15" s="28" t="s">
        <v>187</v>
      </c>
      <c r="D15" s="57">
        <f>VLOOKUP($B15,Total!$B$4:$W$349,Total!D$1,FALSE)</f>
        <v>430</v>
      </c>
      <c r="E15" s="57">
        <f>VLOOKUP($B15,Total!$B$4:$W$349,Total!E$1,FALSE)</f>
        <v>27116660</v>
      </c>
      <c r="F15" s="57">
        <f>VLOOKUP($B15,Total!$B$4:$W$349,Total!F$1,FALSE)</f>
        <v>373</v>
      </c>
      <c r="G15" s="57">
        <f>VLOOKUP($B15,Total!$B$4:$W$349,Total!G$1,FALSE)</f>
        <v>12442534</v>
      </c>
      <c r="H15" s="57">
        <f>VLOOKUP($B15,Total!$B$4:$W$349,Total!H$1,FALSE)</f>
        <v>118</v>
      </c>
      <c r="I15" s="57">
        <f>VLOOKUP($B15,Total!$B$4:$W$349,Total!I$1,FALSE)</f>
        <v>7441316</v>
      </c>
      <c r="J15" s="57">
        <f>VLOOKUP($B15,Total!$B$4:$W$349,Total!J$1,FALSE)</f>
        <v>87</v>
      </c>
      <c r="K15" s="57">
        <f>VLOOKUP($B15,Total!$B$4:$W$349,Total!K$1,FALSE)</f>
        <v>2902146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112</v>
      </c>
      <c r="Q15" s="57">
        <f>VLOOKUP($B15,Total!$B$4:$W$349,Total!Q$1,FALSE)</f>
        <v>7062944</v>
      </c>
      <c r="R15" s="57">
        <f>VLOOKUP($B15,Total!$B$4:$W$349,Total!R$1,FALSE)</f>
        <v>17</v>
      </c>
      <c r="S15" s="57">
        <f>VLOOKUP($B15,Total!$B$4:$W$349,Total!S$1,FALSE)</f>
        <v>567086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1137</v>
      </c>
      <c r="W15" s="57">
        <f>VLOOKUP($B15,Total!$B$4:$W$349,Total!W$1,FALSE)</f>
        <v>57532686</v>
      </c>
    </row>
    <row r="16" spans="1:23" s="43" customFormat="1" x14ac:dyDescent="0.2">
      <c r="A16" s="40">
        <v>7109</v>
      </c>
      <c r="B16" s="86">
        <v>7307</v>
      </c>
      <c r="C16" s="28" t="s">
        <v>188</v>
      </c>
      <c r="D16" s="57">
        <f>VLOOKUP($B16,Total!$B$4:$W$349,Total!D$1,FALSE)</f>
        <v>248</v>
      </c>
      <c r="E16" s="57">
        <f>VLOOKUP($B16,Total!$B$4:$W$349,Total!E$1,FALSE)</f>
        <v>15639376</v>
      </c>
      <c r="F16" s="57">
        <f>VLOOKUP($B16,Total!$B$4:$W$349,Total!F$1,FALSE)</f>
        <v>174</v>
      </c>
      <c r="G16" s="57">
        <f>VLOOKUP($B16,Total!$B$4:$W$349,Total!G$1,FALSE)</f>
        <v>5804292</v>
      </c>
      <c r="H16" s="57">
        <f>VLOOKUP($B16,Total!$B$4:$W$349,Total!H$1,FALSE)</f>
        <v>118</v>
      </c>
      <c r="I16" s="57">
        <f>VLOOKUP($B16,Total!$B$4:$W$349,Total!I$1,FALSE)</f>
        <v>7441316</v>
      </c>
      <c r="J16" s="57">
        <f>VLOOKUP($B16,Total!$B$4:$W$349,Total!J$1,FALSE)</f>
        <v>64</v>
      </c>
      <c r="K16" s="57">
        <f>VLOOKUP($B16,Total!$B$4:$W$349,Total!K$1,FALSE)</f>
        <v>2134912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62</v>
      </c>
      <c r="Q16" s="57">
        <f>VLOOKUP($B16,Total!$B$4:$W$349,Total!Q$1,FALSE)</f>
        <v>3909844</v>
      </c>
      <c r="R16" s="57">
        <f>VLOOKUP($B16,Total!$B$4:$W$349,Total!R$1,FALSE)</f>
        <v>11</v>
      </c>
      <c r="S16" s="57">
        <f>VLOOKUP($B16,Total!$B$4:$W$349,Total!S$1,FALSE)</f>
        <v>366938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677</v>
      </c>
      <c r="W16" s="57">
        <f>VLOOKUP($B16,Total!$B$4:$W$349,Total!W$1,FALSE)</f>
        <v>35296678</v>
      </c>
    </row>
    <row r="17" spans="1:23" s="43" customFormat="1" x14ac:dyDescent="0.2">
      <c r="A17" s="40">
        <v>7201</v>
      </c>
      <c r="B17" s="86">
        <v>7101</v>
      </c>
      <c r="C17" s="28" t="s">
        <v>189</v>
      </c>
      <c r="D17" s="57">
        <f>VLOOKUP($B17,Total!$B$4:$W$349,Total!D$1,FALSE)</f>
        <v>2020</v>
      </c>
      <c r="E17" s="57">
        <f>VLOOKUP($B17,Total!$B$4:$W$349,Total!E$1,FALSE)</f>
        <v>127385240</v>
      </c>
      <c r="F17" s="57">
        <f>VLOOKUP($B17,Total!$B$4:$W$349,Total!F$1,FALSE)</f>
        <v>1538</v>
      </c>
      <c r="G17" s="57">
        <f>VLOOKUP($B17,Total!$B$4:$W$349,Total!G$1,FALSE)</f>
        <v>51304604</v>
      </c>
      <c r="H17" s="57">
        <f>VLOOKUP($B17,Total!$B$4:$W$349,Total!H$1,FALSE)</f>
        <v>644</v>
      </c>
      <c r="I17" s="57">
        <f>VLOOKUP($B17,Total!$B$4:$W$349,Total!I$1,FALSE)</f>
        <v>40611928</v>
      </c>
      <c r="J17" s="57">
        <f>VLOOKUP($B17,Total!$B$4:$W$349,Total!J$1,FALSE)</f>
        <v>530</v>
      </c>
      <c r="K17" s="57">
        <f>VLOOKUP($B17,Total!$B$4:$W$349,Total!K$1,FALSE)</f>
        <v>17679740</v>
      </c>
      <c r="L17" s="57">
        <f>VLOOKUP($B17,Total!$B$4:$W$349,Total!L$1,FALSE)</f>
        <v>47</v>
      </c>
      <c r="M17" s="57">
        <f>VLOOKUP($B17,Total!$B$4:$W$349,Total!M$1,FALSE)</f>
        <v>2963914</v>
      </c>
      <c r="N17" s="57">
        <f>VLOOKUP($B17,Total!$B$4:$W$349,Total!N$1,FALSE)</f>
        <v>1</v>
      </c>
      <c r="O17" s="57">
        <f>VLOOKUP($B17,Total!$B$4:$W$349,Total!O$1,FALSE)</f>
        <v>33358</v>
      </c>
      <c r="P17" s="57">
        <f>VLOOKUP($B17,Total!$B$4:$W$349,Total!P$1,FALSE)</f>
        <v>114</v>
      </c>
      <c r="Q17" s="57">
        <f>VLOOKUP($B17,Total!$B$4:$W$349,Total!Q$1,FALSE)</f>
        <v>7189068</v>
      </c>
      <c r="R17" s="57">
        <f>VLOOKUP($B17,Total!$B$4:$W$349,Total!R$1,FALSE)</f>
        <v>37</v>
      </c>
      <c r="S17" s="57">
        <f>VLOOKUP($B17,Total!$B$4:$W$349,Total!S$1,FALSE)</f>
        <v>1234246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4931</v>
      </c>
      <c r="W17" s="57">
        <f>VLOOKUP($B17,Total!$B$4:$W$349,Total!W$1,FALSE)</f>
        <v>248402098</v>
      </c>
    </row>
    <row r="18" spans="1:23" s="43" customFormat="1" x14ac:dyDescent="0.2">
      <c r="A18" s="40">
        <v>7202</v>
      </c>
      <c r="B18" s="86">
        <v>7109</v>
      </c>
      <c r="C18" s="28" t="s">
        <v>190</v>
      </c>
      <c r="D18" s="57">
        <f>VLOOKUP($B18,Total!$B$4:$W$349,Total!D$1,FALSE)</f>
        <v>774</v>
      </c>
      <c r="E18" s="57">
        <f>VLOOKUP($B18,Total!$B$4:$W$349,Total!E$1,FALSE)</f>
        <v>48809988</v>
      </c>
      <c r="F18" s="57">
        <f>VLOOKUP($B18,Total!$B$4:$W$349,Total!F$1,FALSE)</f>
        <v>411</v>
      </c>
      <c r="G18" s="57">
        <f>VLOOKUP($B18,Total!$B$4:$W$349,Total!G$1,FALSE)</f>
        <v>13710138</v>
      </c>
      <c r="H18" s="57">
        <f>VLOOKUP($B18,Total!$B$4:$W$349,Total!H$1,FALSE)</f>
        <v>189</v>
      </c>
      <c r="I18" s="57">
        <f>VLOOKUP($B18,Total!$B$4:$W$349,Total!I$1,FALSE)</f>
        <v>11918718</v>
      </c>
      <c r="J18" s="57">
        <f>VLOOKUP($B18,Total!$B$4:$W$349,Total!J$1,FALSE)</f>
        <v>173</v>
      </c>
      <c r="K18" s="57">
        <f>VLOOKUP($B18,Total!$B$4:$W$349,Total!K$1,FALSE)</f>
        <v>5770934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0</v>
      </c>
      <c r="Q18" s="57">
        <f>VLOOKUP($B18,Total!$B$4:$W$349,Total!Q$1,FALSE)</f>
        <v>0</v>
      </c>
      <c r="R18" s="57">
        <f>VLOOKUP($B18,Total!$B$4:$W$349,Total!R$1,FALSE)</f>
        <v>0</v>
      </c>
      <c r="S18" s="57">
        <f>VLOOKUP($B18,Total!$B$4:$W$349,Total!S$1,FALSE)</f>
        <v>0</v>
      </c>
      <c r="T18" s="57">
        <f>VLOOKUP($B18,Total!$B$4:$W$349,Total!T$1,FALSE)</f>
        <v>0</v>
      </c>
      <c r="U18" s="57">
        <f>VLOOKUP($B18,Total!$B$4:$W$349,Total!U$1,FALSE)</f>
        <v>0</v>
      </c>
      <c r="V18" s="57">
        <f>VLOOKUP($B18,Total!$B$4:$W$349,Total!V$1,FALSE)</f>
        <v>1547</v>
      </c>
      <c r="W18" s="57">
        <f>VLOOKUP($B18,Total!$B$4:$W$349,Total!W$1,FALSE)</f>
        <v>80209778</v>
      </c>
    </row>
    <row r="19" spans="1:23" s="43" customFormat="1" x14ac:dyDescent="0.2">
      <c r="A19" s="40">
        <v>7203</v>
      </c>
      <c r="B19" s="86">
        <v>7106</v>
      </c>
      <c r="C19" s="28" t="s">
        <v>191</v>
      </c>
      <c r="D19" s="57">
        <f>VLOOKUP($B19,Total!$B$4:$W$349,Total!D$1,FALSE)</f>
        <v>124</v>
      </c>
      <c r="E19" s="57">
        <f>VLOOKUP($B19,Total!$B$4:$W$349,Total!E$1,FALSE)</f>
        <v>7819688</v>
      </c>
      <c r="F19" s="57">
        <f>VLOOKUP($B19,Total!$B$4:$W$349,Total!F$1,FALSE)</f>
        <v>110</v>
      </c>
      <c r="G19" s="57">
        <f>VLOOKUP($B19,Total!$B$4:$W$349,Total!G$1,FALSE)</f>
        <v>3669380</v>
      </c>
      <c r="H19" s="57">
        <f>VLOOKUP($B19,Total!$B$4:$W$349,Total!H$1,FALSE)</f>
        <v>45</v>
      </c>
      <c r="I19" s="57">
        <f>VLOOKUP($B19,Total!$B$4:$W$349,Total!I$1,FALSE)</f>
        <v>2837790</v>
      </c>
      <c r="J19" s="57">
        <f>VLOOKUP($B19,Total!$B$4:$W$349,Total!J$1,FALSE)</f>
        <v>31</v>
      </c>
      <c r="K19" s="57">
        <f>VLOOKUP($B19,Total!$B$4:$W$349,Total!K$1,FALSE)</f>
        <v>1034098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12</v>
      </c>
      <c r="Q19" s="57">
        <f>VLOOKUP($B19,Total!$B$4:$W$349,Total!Q$1,FALSE)</f>
        <v>756744</v>
      </c>
      <c r="R19" s="57">
        <f>VLOOKUP($B19,Total!$B$4:$W$349,Total!R$1,FALSE)</f>
        <v>3</v>
      </c>
      <c r="S19" s="57">
        <f>VLOOKUP($B19,Total!$B$4:$W$349,Total!S$1,FALSE)</f>
        <v>100074</v>
      </c>
      <c r="T19" s="57">
        <f>VLOOKUP($B19,Total!$B$4:$W$349,Total!T$1,FALSE)</f>
        <v>0</v>
      </c>
      <c r="U19" s="57">
        <f>VLOOKUP($B19,Total!$B$4:$W$349,Total!U$1,FALSE)</f>
        <v>0</v>
      </c>
      <c r="V19" s="57">
        <f>VLOOKUP($B19,Total!$B$4:$W$349,Total!V$1,FALSE)</f>
        <v>325</v>
      </c>
      <c r="W19" s="57">
        <f>VLOOKUP($B19,Total!$B$4:$W$349,Total!W$1,FALSE)</f>
        <v>16217774</v>
      </c>
    </row>
    <row r="20" spans="1:23" s="43" customFormat="1" x14ac:dyDescent="0.2">
      <c r="A20" s="40">
        <v>7204</v>
      </c>
      <c r="B20" s="86">
        <v>7108</v>
      </c>
      <c r="C20" s="28" t="s">
        <v>192</v>
      </c>
      <c r="D20" s="57">
        <f>VLOOKUP($B20,Total!$B$4:$W$349,Total!D$1,FALSE)</f>
        <v>238</v>
      </c>
      <c r="E20" s="57">
        <f>VLOOKUP($B20,Total!$B$4:$W$349,Total!E$1,FALSE)</f>
        <v>15008756</v>
      </c>
      <c r="F20" s="57">
        <f>VLOOKUP($B20,Total!$B$4:$W$349,Total!F$1,FALSE)</f>
        <v>185</v>
      </c>
      <c r="G20" s="57">
        <f>VLOOKUP($B20,Total!$B$4:$W$349,Total!G$1,FALSE)</f>
        <v>6171230</v>
      </c>
      <c r="H20" s="57">
        <f>VLOOKUP($B20,Total!$B$4:$W$349,Total!H$1,FALSE)</f>
        <v>72</v>
      </c>
      <c r="I20" s="57">
        <f>VLOOKUP($B20,Total!$B$4:$W$349,Total!I$1,FALSE)</f>
        <v>4540464</v>
      </c>
      <c r="J20" s="57">
        <f>VLOOKUP($B20,Total!$B$4:$W$349,Total!J$1,FALSE)</f>
        <v>26</v>
      </c>
      <c r="K20" s="57">
        <f>VLOOKUP($B20,Total!$B$4:$W$349,Total!K$1,FALSE)</f>
        <v>867308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36</v>
      </c>
      <c r="Q20" s="57">
        <f>VLOOKUP($B20,Total!$B$4:$W$349,Total!Q$1,FALSE)</f>
        <v>2270232</v>
      </c>
      <c r="R20" s="57">
        <f>VLOOKUP($B20,Total!$B$4:$W$349,Total!R$1,FALSE)</f>
        <v>3</v>
      </c>
      <c r="S20" s="57">
        <f>VLOOKUP($B20,Total!$B$4:$W$349,Total!S$1,FALSE)</f>
        <v>100074</v>
      </c>
      <c r="T20" s="57">
        <f>VLOOKUP($B20,Total!$B$4:$W$349,Total!T$1,FALSE)</f>
        <v>0</v>
      </c>
      <c r="U20" s="57">
        <f>VLOOKUP($B20,Total!$B$4:$W$349,Total!U$1,FALSE)</f>
        <v>0</v>
      </c>
      <c r="V20" s="57">
        <f>VLOOKUP($B20,Total!$B$4:$W$349,Total!V$1,FALSE)</f>
        <v>560</v>
      </c>
      <c r="W20" s="57">
        <f>VLOOKUP($B20,Total!$B$4:$W$349,Total!W$1,FALSE)</f>
        <v>28958064</v>
      </c>
    </row>
    <row r="21" spans="1:23" s="43" customFormat="1" x14ac:dyDescent="0.2">
      <c r="A21" s="40">
        <v>7205</v>
      </c>
      <c r="B21" s="86">
        <v>7107</v>
      </c>
      <c r="C21" s="28" t="s">
        <v>193</v>
      </c>
      <c r="D21" s="57">
        <f>VLOOKUP($B21,Total!$B$4:$W$349,Total!D$1,FALSE)</f>
        <v>88</v>
      </c>
      <c r="E21" s="57">
        <f>VLOOKUP($B21,Total!$B$4:$W$349,Total!E$1,FALSE)</f>
        <v>5549456</v>
      </c>
      <c r="F21" s="57">
        <f>VLOOKUP($B21,Total!$B$4:$W$349,Total!F$1,FALSE)</f>
        <v>87</v>
      </c>
      <c r="G21" s="57">
        <f>VLOOKUP($B21,Total!$B$4:$W$349,Total!G$1,FALSE)</f>
        <v>2902146</v>
      </c>
      <c r="H21" s="57">
        <f>VLOOKUP($B21,Total!$B$4:$W$349,Total!H$1,FALSE)</f>
        <v>55</v>
      </c>
      <c r="I21" s="57">
        <f>VLOOKUP($B21,Total!$B$4:$W$349,Total!I$1,FALSE)</f>
        <v>3468410</v>
      </c>
      <c r="J21" s="57">
        <f>VLOOKUP($B21,Total!$B$4:$W$349,Total!J$1,FALSE)</f>
        <v>28</v>
      </c>
      <c r="K21" s="57">
        <f>VLOOKUP($B21,Total!$B$4:$W$349,Total!K$1,FALSE)</f>
        <v>934024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0</v>
      </c>
      <c r="Q21" s="57">
        <f>VLOOKUP($B21,Total!$B$4:$W$349,Total!Q$1,FALSE)</f>
        <v>0</v>
      </c>
      <c r="R21" s="57">
        <f>VLOOKUP($B21,Total!$B$4:$W$349,Total!R$1,FALSE)</f>
        <v>0</v>
      </c>
      <c r="S21" s="57">
        <f>VLOOKUP($B21,Total!$B$4:$W$349,Total!S$1,FALSE)</f>
        <v>0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258</v>
      </c>
      <c r="W21" s="57">
        <f>VLOOKUP($B21,Total!$B$4:$W$349,Total!W$1,FALSE)</f>
        <v>12854036</v>
      </c>
    </row>
    <row r="22" spans="1:23" s="43" customFormat="1" x14ac:dyDescent="0.2">
      <c r="A22" s="40">
        <v>7206</v>
      </c>
      <c r="B22" s="86">
        <v>7105</v>
      </c>
      <c r="C22" s="28" t="s">
        <v>194</v>
      </c>
      <c r="D22" s="57">
        <f>VLOOKUP($B22,Total!$B$4:$W$349,Total!D$1,FALSE)</f>
        <v>230</v>
      </c>
      <c r="E22" s="57">
        <f>VLOOKUP($B22,Total!$B$4:$W$349,Total!E$1,FALSE)</f>
        <v>14504260</v>
      </c>
      <c r="F22" s="57">
        <f>VLOOKUP($B22,Total!$B$4:$W$349,Total!F$1,FALSE)</f>
        <v>176</v>
      </c>
      <c r="G22" s="57">
        <f>VLOOKUP($B22,Total!$B$4:$W$349,Total!G$1,FALSE)</f>
        <v>5871008</v>
      </c>
      <c r="H22" s="57">
        <f>VLOOKUP($B22,Total!$B$4:$W$349,Total!H$1,FALSE)</f>
        <v>184</v>
      </c>
      <c r="I22" s="57">
        <f>VLOOKUP($B22,Total!$B$4:$W$349,Total!I$1,FALSE)</f>
        <v>11603408</v>
      </c>
      <c r="J22" s="57">
        <f>VLOOKUP($B22,Total!$B$4:$W$349,Total!J$1,FALSE)</f>
        <v>104</v>
      </c>
      <c r="K22" s="57">
        <f>VLOOKUP($B22,Total!$B$4:$W$349,Total!K$1,FALSE)</f>
        <v>3469232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79</v>
      </c>
      <c r="Q22" s="57">
        <f>VLOOKUP($B22,Total!$B$4:$W$349,Total!Q$1,FALSE)</f>
        <v>4981898</v>
      </c>
      <c r="R22" s="57">
        <f>VLOOKUP($B22,Total!$B$4:$W$349,Total!R$1,FALSE)</f>
        <v>26</v>
      </c>
      <c r="S22" s="57">
        <f>VLOOKUP($B22,Total!$B$4:$W$349,Total!S$1,FALSE)</f>
        <v>867308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799</v>
      </c>
      <c r="W22" s="57">
        <f>VLOOKUP($B22,Total!$B$4:$W$349,Total!W$1,FALSE)</f>
        <v>41297114</v>
      </c>
    </row>
    <row r="23" spans="1:23" s="43" customFormat="1" x14ac:dyDescent="0.2">
      <c r="A23" s="40">
        <v>7207</v>
      </c>
      <c r="B23" s="86">
        <v>7103</v>
      </c>
      <c r="C23" s="28" t="s">
        <v>195</v>
      </c>
      <c r="D23" s="57">
        <f>VLOOKUP($B23,Total!$B$4:$W$349,Total!D$1,FALSE)</f>
        <v>131</v>
      </c>
      <c r="E23" s="57">
        <f>VLOOKUP($B23,Total!$B$4:$W$349,Total!E$1,FALSE)</f>
        <v>8261122</v>
      </c>
      <c r="F23" s="57">
        <f>VLOOKUP($B23,Total!$B$4:$W$349,Total!F$1,FALSE)</f>
        <v>137</v>
      </c>
      <c r="G23" s="57">
        <f>VLOOKUP($B23,Total!$B$4:$W$349,Total!G$1,FALSE)</f>
        <v>4570046</v>
      </c>
      <c r="H23" s="57">
        <f>VLOOKUP($B23,Total!$B$4:$W$349,Total!H$1,FALSE)</f>
        <v>29</v>
      </c>
      <c r="I23" s="57">
        <f>VLOOKUP($B23,Total!$B$4:$W$349,Total!I$1,FALSE)</f>
        <v>1828798</v>
      </c>
      <c r="J23" s="57">
        <f>VLOOKUP($B23,Total!$B$4:$W$349,Total!J$1,FALSE)</f>
        <v>22</v>
      </c>
      <c r="K23" s="57">
        <f>VLOOKUP($B23,Total!$B$4:$W$349,Total!K$1,FALSE)</f>
        <v>733876</v>
      </c>
      <c r="L23" s="57">
        <f>VLOOKUP($B23,Total!$B$4:$W$349,Total!L$1,FALSE)</f>
        <v>0</v>
      </c>
      <c r="M23" s="57">
        <f>VLOOKUP($B23,Total!$B$4:$W$349,Total!M$1,FALSE)</f>
        <v>0</v>
      </c>
      <c r="N23" s="57">
        <f>VLOOKUP($B23,Total!$B$4:$W$349,Total!N$1,FALSE)</f>
        <v>0</v>
      </c>
      <c r="O23" s="57">
        <f>VLOOKUP($B23,Total!$B$4:$W$349,Total!O$1,FALSE)</f>
        <v>0</v>
      </c>
      <c r="P23" s="57">
        <f>VLOOKUP($B23,Total!$B$4:$W$349,Total!P$1,FALSE)</f>
        <v>0</v>
      </c>
      <c r="Q23" s="57">
        <f>VLOOKUP($B23,Total!$B$4:$W$349,Total!Q$1,FALSE)</f>
        <v>0</v>
      </c>
      <c r="R23" s="57">
        <f>VLOOKUP($B23,Total!$B$4:$W$349,Total!R$1,FALSE)</f>
        <v>0</v>
      </c>
      <c r="S23" s="57">
        <f>VLOOKUP($B23,Total!$B$4:$W$349,Total!S$1,FALSE)</f>
        <v>0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319</v>
      </c>
      <c r="W23" s="57">
        <f>VLOOKUP($B23,Total!$B$4:$W$349,Total!W$1,FALSE)</f>
        <v>15393842</v>
      </c>
    </row>
    <row r="24" spans="1:23" s="43" customFormat="1" x14ac:dyDescent="0.2">
      <c r="A24" s="40">
        <v>7208</v>
      </c>
      <c r="B24" s="86">
        <v>7102</v>
      </c>
      <c r="C24" s="28" t="s">
        <v>196</v>
      </c>
      <c r="D24" s="57">
        <f>VLOOKUP($B24,Total!$B$4:$W$349,Total!D$1,FALSE)</f>
        <v>650</v>
      </c>
      <c r="E24" s="57">
        <f>VLOOKUP($B24,Total!$B$4:$W$349,Total!E$1,FALSE)</f>
        <v>40990300</v>
      </c>
      <c r="F24" s="57">
        <f>VLOOKUP($B24,Total!$B$4:$W$349,Total!F$1,FALSE)</f>
        <v>367</v>
      </c>
      <c r="G24" s="57">
        <f>VLOOKUP($B24,Total!$B$4:$W$349,Total!G$1,FALSE)</f>
        <v>12242386</v>
      </c>
      <c r="H24" s="57">
        <f>VLOOKUP($B24,Total!$B$4:$W$349,Total!H$1,FALSE)</f>
        <v>150</v>
      </c>
      <c r="I24" s="57">
        <f>VLOOKUP($B24,Total!$B$4:$W$349,Total!I$1,FALSE)</f>
        <v>9459300</v>
      </c>
      <c r="J24" s="57">
        <f>VLOOKUP($B24,Total!$B$4:$W$349,Total!J$1,FALSE)</f>
        <v>111</v>
      </c>
      <c r="K24" s="57">
        <f>VLOOKUP($B24,Total!$B$4:$W$349,Total!K$1,FALSE)</f>
        <v>3702738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40</v>
      </c>
      <c r="Q24" s="57">
        <f>VLOOKUP($B24,Total!$B$4:$W$349,Total!Q$1,FALSE)</f>
        <v>2522480</v>
      </c>
      <c r="R24" s="57">
        <f>VLOOKUP($B24,Total!$B$4:$W$349,Total!R$1,FALSE)</f>
        <v>3</v>
      </c>
      <c r="S24" s="57">
        <f>VLOOKUP($B24,Total!$B$4:$W$349,Total!S$1,FALSE)</f>
        <v>100074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1321</v>
      </c>
      <c r="W24" s="57">
        <f>VLOOKUP($B24,Total!$B$4:$W$349,Total!W$1,FALSE)</f>
        <v>69017278</v>
      </c>
    </row>
    <row r="25" spans="1:23" s="43" customFormat="1" x14ac:dyDescent="0.2">
      <c r="A25" s="40">
        <v>7209</v>
      </c>
      <c r="B25" s="86">
        <v>7104</v>
      </c>
      <c r="C25" s="28" t="s">
        <v>197</v>
      </c>
      <c r="D25" s="57">
        <f>VLOOKUP($B25,Total!$B$4:$W$349,Total!D$1,FALSE)</f>
        <v>137</v>
      </c>
      <c r="E25" s="57">
        <f>VLOOKUP($B25,Total!$B$4:$W$349,Total!E$1,FALSE)</f>
        <v>8639494</v>
      </c>
      <c r="F25" s="57">
        <f>VLOOKUP($B25,Total!$B$4:$W$349,Total!F$1,FALSE)</f>
        <v>76</v>
      </c>
      <c r="G25" s="57">
        <f>VLOOKUP($B25,Total!$B$4:$W$349,Total!G$1,FALSE)</f>
        <v>2535208</v>
      </c>
      <c r="H25" s="57">
        <f>VLOOKUP($B25,Total!$B$4:$W$349,Total!H$1,FALSE)</f>
        <v>31</v>
      </c>
      <c r="I25" s="57">
        <f>VLOOKUP($B25,Total!$B$4:$W$349,Total!I$1,FALSE)</f>
        <v>1954922</v>
      </c>
      <c r="J25" s="57">
        <f>VLOOKUP($B25,Total!$B$4:$W$349,Total!J$1,FALSE)</f>
        <v>16</v>
      </c>
      <c r="K25" s="57">
        <f>VLOOKUP($B25,Total!$B$4:$W$349,Total!K$1,FALSE)</f>
        <v>533728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9</v>
      </c>
      <c r="Q25" s="57">
        <f>VLOOKUP($B25,Total!$B$4:$W$349,Total!Q$1,FALSE)</f>
        <v>567558</v>
      </c>
      <c r="R25" s="57">
        <f>VLOOKUP($B25,Total!$B$4:$W$349,Total!R$1,FALSE)</f>
        <v>1</v>
      </c>
      <c r="S25" s="57">
        <f>VLOOKUP($B25,Total!$B$4:$W$349,Total!S$1,FALSE)</f>
        <v>33358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270</v>
      </c>
      <c r="W25" s="57">
        <f>VLOOKUP($B25,Total!$B$4:$W$349,Total!W$1,FALSE)</f>
        <v>14264268</v>
      </c>
    </row>
    <row r="26" spans="1:23" s="43" customFormat="1" x14ac:dyDescent="0.2">
      <c r="A26" s="40">
        <v>7210</v>
      </c>
      <c r="B26" s="86">
        <v>7110</v>
      </c>
      <c r="C26" s="28" t="s">
        <v>198</v>
      </c>
      <c r="D26" s="57">
        <f>VLOOKUP($B26,Total!$B$4:$W$349,Total!D$1,FALSE)</f>
        <v>186</v>
      </c>
      <c r="E26" s="57">
        <f>VLOOKUP($B26,Total!$B$4:$W$349,Total!E$1,FALSE)</f>
        <v>11729532</v>
      </c>
      <c r="F26" s="57">
        <f>VLOOKUP($B26,Total!$B$4:$W$349,Total!F$1,FALSE)</f>
        <v>93</v>
      </c>
      <c r="G26" s="57">
        <f>VLOOKUP($B26,Total!$B$4:$W$349,Total!G$1,FALSE)</f>
        <v>3102294</v>
      </c>
      <c r="H26" s="57">
        <f>VLOOKUP($B26,Total!$B$4:$W$349,Total!H$1,FALSE)</f>
        <v>60</v>
      </c>
      <c r="I26" s="57">
        <f>VLOOKUP($B26,Total!$B$4:$W$349,Total!I$1,FALSE)</f>
        <v>3783720</v>
      </c>
      <c r="J26" s="57">
        <f>VLOOKUP($B26,Total!$B$4:$W$349,Total!J$1,FALSE)</f>
        <v>26</v>
      </c>
      <c r="K26" s="57">
        <f>VLOOKUP($B26,Total!$B$4:$W$349,Total!K$1,FALSE)</f>
        <v>867308</v>
      </c>
      <c r="L26" s="57">
        <f>VLOOKUP($B26,Total!$B$4:$W$349,Total!L$1,FALSE)</f>
        <v>0</v>
      </c>
      <c r="M26" s="57">
        <f>VLOOKUP($B26,Total!$B$4:$W$349,Total!M$1,FALSE)</f>
        <v>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31</v>
      </c>
      <c r="Q26" s="57">
        <f>VLOOKUP($B26,Total!$B$4:$W$349,Total!Q$1,FALSE)</f>
        <v>1954922</v>
      </c>
      <c r="R26" s="57">
        <f>VLOOKUP($B26,Total!$B$4:$W$349,Total!R$1,FALSE)</f>
        <v>4</v>
      </c>
      <c r="S26" s="57">
        <f>VLOOKUP($B26,Total!$B$4:$W$349,Total!S$1,FALSE)</f>
        <v>133432</v>
      </c>
      <c r="T26" s="57">
        <f>VLOOKUP($B26,Total!$B$4:$W$349,Total!T$1,FALSE)</f>
        <v>0</v>
      </c>
      <c r="U26" s="57">
        <f>VLOOKUP($B26,Total!$B$4:$W$349,Total!U$1,FALSE)</f>
        <v>0</v>
      </c>
      <c r="V26" s="57">
        <f>VLOOKUP($B26,Total!$B$4:$W$349,Total!V$1,FALSE)</f>
        <v>400</v>
      </c>
      <c r="W26" s="57">
        <f>VLOOKUP($B26,Total!$B$4:$W$349,Total!W$1,FALSE)</f>
        <v>21571208</v>
      </c>
    </row>
    <row r="27" spans="1:23" s="43" customFormat="1" x14ac:dyDescent="0.2">
      <c r="A27" s="40">
        <v>7301</v>
      </c>
      <c r="B27" s="86">
        <v>7401</v>
      </c>
      <c r="C27" s="28" t="s">
        <v>199</v>
      </c>
      <c r="D27" s="57">
        <f>VLOOKUP($B27,Total!$B$4:$W$349,Total!D$1,FALSE)</f>
        <v>1290</v>
      </c>
      <c r="E27" s="57">
        <f>VLOOKUP($B27,Total!$B$4:$W$349,Total!E$1,FALSE)</f>
        <v>81349980</v>
      </c>
      <c r="F27" s="57">
        <f>VLOOKUP($B27,Total!$B$4:$W$349,Total!F$1,FALSE)</f>
        <v>840</v>
      </c>
      <c r="G27" s="57">
        <f>VLOOKUP($B27,Total!$B$4:$W$349,Total!G$1,FALSE)</f>
        <v>28020720</v>
      </c>
      <c r="H27" s="57">
        <f>VLOOKUP($B27,Total!$B$4:$W$349,Total!H$1,FALSE)</f>
        <v>345</v>
      </c>
      <c r="I27" s="57">
        <f>VLOOKUP($B27,Total!$B$4:$W$349,Total!I$1,FALSE)</f>
        <v>21756390</v>
      </c>
      <c r="J27" s="57">
        <f>VLOOKUP($B27,Total!$B$4:$W$349,Total!J$1,FALSE)</f>
        <v>219</v>
      </c>
      <c r="K27" s="57">
        <f>VLOOKUP($B27,Total!$B$4:$W$349,Total!K$1,FALSE)</f>
        <v>7305402</v>
      </c>
      <c r="L27" s="57">
        <f>VLOOKUP($B27,Total!$B$4:$W$349,Total!L$1,FALSE)</f>
        <v>0</v>
      </c>
      <c r="M27" s="57">
        <f>VLOOKUP($B27,Total!$B$4:$W$349,Total!M$1,FALSE)</f>
        <v>0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201</v>
      </c>
      <c r="Q27" s="57">
        <f>VLOOKUP($B27,Total!$B$4:$W$349,Total!Q$1,FALSE)</f>
        <v>12675462</v>
      </c>
      <c r="R27" s="57">
        <f>VLOOKUP($B27,Total!$B$4:$W$349,Total!R$1,FALSE)</f>
        <v>39</v>
      </c>
      <c r="S27" s="57">
        <f>VLOOKUP($B27,Total!$B$4:$W$349,Total!S$1,FALSE)</f>
        <v>1300962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2934</v>
      </c>
      <c r="W27" s="57">
        <f>VLOOKUP($B27,Total!$B$4:$W$349,Total!W$1,FALSE)</f>
        <v>152408916</v>
      </c>
    </row>
    <row r="28" spans="1:23" s="43" customFormat="1" x14ac:dyDescent="0.2">
      <c r="A28" s="40">
        <v>7302</v>
      </c>
      <c r="B28" s="86">
        <v>7408</v>
      </c>
      <c r="C28" s="28" t="s">
        <v>200</v>
      </c>
      <c r="D28" s="57">
        <f>VLOOKUP($B28,Total!$B$4:$W$349,Total!D$1,FALSE)</f>
        <v>204</v>
      </c>
      <c r="E28" s="57">
        <f>VLOOKUP($B28,Total!$B$4:$W$349,Total!E$1,FALSE)</f>
        <v>12864648</v>
      </c>
      <c r="F28" s="57">
        <f>VLOOKUP($B28,Total!$B$4:$W$349,Total!F$1,FALSE)</f>
        <v>185</v>
      </c>
      <c r="G28" s="57">
        <f>VLOOKUP($B28,Total!$B$4:$W$349,Total!G$1,FALSE)</f>
        <v>6171230</v>
      </c>
      <c r="H28" s="57">
        <f>VLOOKUP($B28,Total!$B$4:$W$349,Total!H$1,FALSE)</f>
        <v>197</v>
      </c>
      <c r="I28" s="57">
        <f>VLOOKUP($B28,Total!$B$4:$W$349,Total!I$1,FALSE)</f>
        <v>12423214</v>
      </c>
      <c r="J28" s="57">
        <f>VLOOKUP($B28,Total!$B$4:$W$349,Total!J$1,FALSE)</f>
        <v>45</v>
      </c>
      <c r="K28" s="57">
        <f>VLOOKUP($B28,Total!$B$4:$W$349,Total!K$1,FALSE)</f>
        <v>1501110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0</v>
      </c>
      <c r="Q28" s="57">
        <f>VLOOKUP($B28,Total!$B$4:$W$349,Total!Q$1,FALSE)</f>
        <v>0</v>
      </c>
      <c r="R28" s="57">
        <f>VLOOKUP($B28,Total!$B$4:$W$349,Total!R$1,FALSE)</f>
        <v>0</v>
      </c>
      <c r="S28" s="57">
        <f>VLOOKUP($B28,Total!$B$4:$W$349,Total!S$1,FALSE)</f>
        <v>0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631</v>
      </c>
      <c r="W28" s="57">
        <f>VLOOKUP($B28,Total!$B$4:$W$349,Total!W$1,FALSE)</f>
        <v>32960202</v>
      </c>
    </row>
    <row r="29" spans="1:23" s="43" customFormat="1" x14ac:dyDescent="0.2">
      <c r="A29" s="40">
        <v>7303</v>
      </c>
      <c r="B29" s="86">
        <v>7402</v>
      </c>
      <c r="C29" s="28" t="s">
        <v>201</v>
      </c>
      <c r="D29" s="57">
        <f>VLOOKUP($B29,Total!$B$4:$W$349,Total!D$1,FALSE)</f>
        <v>375</v>
      </c>
      <c r="E29" s="57">
        <f>VLOOKUP($B29,Total!$B$4:$W$349,Total!E$1,FALSE)</f>
        <v>23648250</v>
      </c>
      <c r="F29" s="57">
        <f>VLOOKUP($B29,Total!$B$4:$W$349,Total!F$1,FALSE)</f>
        <v>260</v>
      </c>
      <c r="G29" s="57">
        <f>VLOOKUP($B29,Total!$B$4:$W$349,Total!G$1,FALSE)</f>
        <v>8673080</v>
      </c>
      <c r="H29" s="57">
        <f>VLOOKUP($B29,Total!$B$4:$W$349,Total!H$1,FALSE)</f>
        <v>201</v>
      </c>
      <c r="I29" s="57">
        <f>VLOOKUP($B29,Total!$B$4:$W$349,Total!I$1,FALSE)</f>
        <v>12675462</v>
      </c>
      <c r="J29" s="57">
        <f>VLOOKUP($B29,Total!$B$4:$W$349,Total!J$1,FALSE)</f>
        <v>81</v>
      </c>
      <c r="K29" s="57">
        <f>VLOOKUP($B29,Total!$B$4:$W$349,Total!K$1,FALSE)</f>
        <v>2701998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60</v>
      </c>
      <c r="Q29" s="57">
        <f>VLOOKUP($B29,Total!$B$4:$W$349,Total!Q$1,FALSE)</f>
        <v>3783720</v>
      </c>
      <c r="R29" s="57">
        <f>VLOOKUP($B29,Total!$B$4:$W$349,Total!R$1,FALSE)</f>
        <v>13</v>
      </c>
      <c r="S29" s="57">
        <f>VLOOKUP($B29,Total!$B$4:$W$349,Total!S$1,FALSE)</f>
        <v>433654</v>
      </c>
      <c r="T29" s="57">
        <f>VLOOKUP($B29,Total!$B$4:$W$349,Total!T$1,FALSE)</f>
        <v>1</v>
      </c>
      <c r="U29" s="57">
        <f>VLOOKUP($B29,Total!$B$4:$W$349,Total!U$1,FALSE)</f>
        <v>39358</v>
      </c>
      <c r="V29" s="57">
        <f>VLOOKUP($B29,Total!$B$4:$W$349,Total!V$1,FALSE)</f>
        <v>991</v>
      </c>
      <c r="W29" s="57">
        <f>VLOOKUP($B29,Total!$B$4:$W$349,Total!W$1,FALSE)</f>
        <v>51955522</v>
      </c>
    </row>
    <row r="30" spans="1:23" s="43" customFormat="1" x14ac:dyDescent="0.2">
      <c r="A30" s="40">
        <v>7304</v>
      </c>
      <c r="B30" s="86">
        <v>7403</v>
      </c>
      <c r="C30" s="28" t="s">
        <v>202</v>
      </c>
      <c r="D30" s="57">
        <f>VLOOKUP($B30,Total!$B$4:$W$349,Total!D$1,FALSE)</f>
        <v>482</v>
      </c>
      <c r="E30" s="57">
        <f>VLOOKUP($B30,Total!$B$4:$W$349,Total!E$1,FALSE)</f>
        <v>30395884</v>
      </c>
      <c r="F30" s="57">
        <f>VLOOKUP($B30,Total!$B$4:$W$349,Total!F$1,FALSE)</f>
        <v>357</v>
      </c>
      <c r="G30" s="57">
        <f>VLOOKUP($B30,Total!$B$4:$W$349,Total!G$1,FALSE)</f>
        <v>11908806</v>
      </c>
      <c r="H30" s="57">
        <f>VLOOKUP($B30,Total!$B$4:$W$349,Total!H$1,FALSE)</f>
        <v>224</v>
      </c>
      <c r="I30" s="57">
        <f>VLOOKUP($B30,Total!$B$4:$W$349,Total!I$1,FALSE)</f>
        <v>14125888</v>
      </c>
      <c r="J30" s="57">
        <f>VLOOKUP($B30,Total!$B$4:$W$349,Total!J$1,FALSE)</f>
        <v>97</v>
      </c>
      <c r="K30" s="57">
        <f>VLOOKUP($B30,Total!$B$4:$W$349,Total!K$1,FALSE)</f>
        <v>3235726</v>
      </c>
      <c r="L30" s="57">
        <f>VLOOKUP($B30,Total!$B$4:$W$349,Total!L$1,FALSE)</f>
        <v>0</v>
      </c>
      <c r="M30" s="57">
        <f>VLOOKUP($B30,Total!$B$4:$W$349,Total!M$1,FALSE)</f>
        <v>0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93</v>
      </c>
      <c r="Q30" s="57">
        <f>VLOOKUP($B30,Total!$B$4:$W$349,Total!Q$1,FALSE)</f>
        <v>5864766</v>
      </c>
      <c r="R30" s="57">
        <f>VLOOKUP($B30,Total!$B$4:$W$349,Total!R$1,FALSE)</f>
        <v>18</v>
      </c>
      <c r="S30" s="57">
        <f>VLOOKUP($B30,Total!$B$4:$W$349,Total!S$1,FALSE)</f>
        <v>600444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1271</v>
      </c>
      <c r="W30" s="57">
        <f>VLOOKUP($B30,Total!$B$4:$W$349,Total!W$1,FALSE)</f>
        <v>66131514</v>
      </c>
    </row>
    <row r="31" spans="1:23" s="43" customFormat="1" x14ac:dyDescent="0.2">
      <c r="A31" s="40">
        <v>7305</v>
      </c>
      <c r="B31" s="86">
        <v>7404</v>
      </c>
      <c r="C31" s="28" t="s">
        <v>203</v>
      </c>
      <c r="D31" s="57">
        <f>VLOOKUP($B31,Total!$B$4:$W$349,Total!D$1,FALSE)</f>
        <v>463</v>
      </c>
      <c r="E31" s="57">
        <f>VLOOKUP($B31,Total!$B$4:$W$349,Total!E$1,FALSE)</f>
        <v>29197706</v>
      </c>
      <c r="F31" s="57">
        <f>VLOOKUP($B31,Total!$B$4:$W$349,Total!F$1,FALSE)</f>
        <v>327</v>
      </c>
      <c r="G31" s="57">
        <f>VLOOKUP($B31,Total!$B$4:$W$349,Total!G$1,FALSE)</f>
        <v>10908066</v>
      </c>
      <c r="H31" s="57">
        <f>VLOOKUP($B31,Total!$B$4:$W$349,Total!H$1,FALSE)</f>
        <v>200</v>
      </c>
      <c r="I31" s="57">
        <f>VLOOKUP($B31,Total!$B$4:$W$349,Total!I$1,FALSE)</f>
        <v>12612400</v>
      </c>
      <c r="J31" s="57">
        <f>VLOOKUP($B31,Total!$B$4:$W$349,Total!J$1,FALSE)</f>
        <v>137</v>
      </c>
      <c r="K31" s="57">
        <f>VLOOKUP($B31,Total!$B$4:$W$349,Total!K$1,FALSE)</f>
        <v>4570046</v>
      </c>
      <c r="L31" s="57">
        <f>VLOOKUP($B31,Total!$B$4:$W$349,Total!L$1,FALSE)</f>
        <v>0</v>
      </c>
      <c r="M31" s="57">
        <f>VLOOKUP($B31,Total!$B$4:$W$349,Total!M$1,FALSE)</f>
        <v>0</v>
      </c>
      <c r="N31" s="57">
        <f>VLOOKUP($B31,Total!$B$4:$W$349,Total!N$1,FALSE)</f>
        <v>0</v>
      </c>
      <c r="O31" s="57">
        <f>VLOOKUP($B31,Total!$B$4:$W$349,Total!O$1,FALSE)</f>
        <v>0</v>
      </c>
      <c r="P31" s="57">
        <f>VLOOKUP($B31,Total!$B$4:$W$349,Total!P$1,FALSE)</f>
        <v>51</v>
      </c>
      <c r="Q31" s="57">
        <f>VLOOKUP($B31,Total!$B$4:$W$349,Total!Q$1,FALSE)</f>
        <v>3216162</v>
      </c>
      <c r="R31" s="57">
        <f>VLOOKUP($B31,Total!$B$4:$W$349,Total!R$1,FALSE)</f>
        <v>19</v>
      </c>
      <c r="S31" s="57">
        <f>VLOOKUP($B31,Total!$B$4:$W$349,Total!S$1,FALSE)</f>
        <v>633802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1197</v>
      </c>
      <c r="W31" s="57">
        <f>VLOOKUP($B31,Total!$B$4:$W$349,Total!W$1,FALSE)</f>
        <v>61138182</v>
      </c>
    </row>
    <row r="32" spans="1:23" s="43" customFormat="1" x14ac:dyDescent="0.2">
      <c r="A32" s="40">
        <v>7306</v>
      </c>
      <c r="B32" s="86">
        <v>7405</v>
      </c>
      <c r="C32" s="28" t="s">
        <v>204</v>
      </c>
      <c r="D32" s="57">
        <f>VLOOKUP($B32,Total!$B$4:$W$349,Total!D$1,FALSE)</f>
        <v>391</v>
      </c>
      <c r="E32" s="57">
        <f>VLOOKUP($B32,Total!$B$4:$W$349,Total!E$1,FALSE)</f>
        <v>24657242</v>
      </c>
      <c r="F32" s="57">
        <f>VLOOKUP($B32,Total!$B$4:$W$349,Total!F$1,FALSE)</f>
        <v>251</v>
      </c>
      <c r="G32" s="57">
        <f>VLOOKUP($B32,Total!$B$4:$W$349,Total!G$1,FALSE)</f>
        <v>8372858</v>
      </c>
      <c r="H32" s="57">
        <f>VLOOKUP($B32,Total!$B$4:$W$349,Total!H$1,FALSE)</f>
        <v>169</v>
      </c>
      <c r="I32" s="57">
        <f>VLOOKUP($B32,Total!$B$4:$W$349,Total!I$1,FALSE)</f>
        <v>10657478</v>
      </c>
      <c r="J32" s="57">
        <f>VLOOKUP($B32,Total!$B$4:$W$349,Total!J$1,FALSE)</f>
        <v>76</v>
      </c>
      <c r="K32" s="57">
        <f>VLOOKUP($B32,Total!$B$4:$W$349,Total!K$1,FALSE)</f>
        <v>2535208</v>
      </c>
      <c r="L32" s="57">
        <f>VLOOKUP($B32,Total!$B$4:$W$349,Total!L$1,FALSE)</f>
        <v>0</v>
      </c>
      <c r="M32" s="57">
        <f>VLOOKUP($B32,Total!$B$4:$W$349,Total!M$1,FALSE)</f>
        <v>0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28</v>
      </c>
      <c r="Q32" s="57">
        <f>VLOOKUP($B32,Total!$B$4:$W$349,Total!Q$1,FALSE)</f>
        <v>1765736</v>
      </c>
      <c r="R32" s="57">
        <f>VLOOKUP($B32,Total!$B$4:$W$349,Total!R$1,FALSE)</f>
        <v>8</v>
      </c>
      <c r="S32" s="57">
        <f>VLOOKUP($B32,Total!$B$4:$W$349,Total!S$1,FALSE)</f>
        <v>266864</v>
      </c>
      <c r="T32" s="57">
        <f>VLOOKUP($B32,Total!$B$4:$W$349,Total!T$1,FALSE)</f>
        <v>5</v>
      </c>
      <c r="U32" s="57">
        <f>VLOOKUP($B32,Total!$B$4:$W$349,Total!U$1,FALSE)</f>
        <v>48270</v>
      </c>
      <c r="V32" s="57">
        <f>VLOOKUP($B32,Total!$B$4:$W$349,Total!V$1,FALSE)</f>
        <v>928</v>
      </c>
      <c r="W32" s="57">
        <f>VLOOKUP($B32,Total!$B$4:$W$349,Total!W$1,FALSE)</f>
        <v>48303656</v>
      </c>
    </row>
    <row r="33" spans="1:23" s="43" customFormat="1" x14ac:dyDescent="0.2">
      <c r="A33" s="40">
        <v>7309</v>
      </c>
      <c r="B33" s="86">
        <v>7407</v>
      </c>
      <c r="C33" s="28" t="s">
        <v>205</v>
      </c>
      <c r="D33" s="57">
        <f>VLOOKUP($B33,Total!$B$4:$W$349,Total!D$1,FALSE)</f>
        <v>319</v>
      </c>
      <c r="E33" s="57">
        <f>VLOOKUP($B33,Total!$B$4:$W$349,Total!E$1,FALSE)</f>
        <v>20116778</v>
      </c>
      <c r="F33" s="57">
        <f>VLOOKUP($B33,Total!$B$4:$W$349,Total!F$1,FALSE)</f>
        <v>182</v>
      </c>
      <c r="G33" s="57">
        <f>VLOOKUP($B33,Total!$B$4:$W$349,Total!G$1,FALSE)</f>
        <v>6071156</v>
      </c>
      <c r="H33" s="57">
        <f>VLOOKUP($B33,Total!$B$4:$W$349,Total!H$1,FALSE)</f>
        <v>137</v>
      </c>
      <c r="I33" s="57">
        <f>VLOOKUP($B33,Total!$B$4:$W$349,Total!I$1,FALSE)</f>
        <v>8639494</v>
      </c>
      <c r="J33" s="57">
        <f>VLOOKUP($B33,Total!$B$4:$W$349,Total!J$1,FALSE)</f>
        <v>51</v>
      </c>
      <c r="K33" s="57">
        <f>VLOOKUP($B33,Total!$B$4:$W$349,Total!K$1,FALSE)</f>
        <v>1701258</v>
      </c>
      <c r="L33" s="57">
        <f>VLOOKUP($B33,Total!$B$4:$W$349,Total!L$1,FALSE)</f>
        <v>0</v>
      </c>
      <c r="M33" s="57">
        <f>VLOOKUP($B33,Total!$B$4:$W$349,Total!M$1,FALSE)</f>
        <v>0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0</v>
      </c>
      <c r="Q33" s="57">
        <f>VLOOKUP($B33,Total!$B$4:$W$349,Total!Q$1,FALSE)</f>
        <v>0</v>
      </c>
      <c r="R33" s="57">
        <f>VLOOKUP($B33,Total!$B$4:$W$349,Total!R$1,FALSE)</f>
        <v>0</v>
      </c>
      <c r="S33" s="57">
        <f>VLOOKUP($B33,Total!$B$4:$W$349,Total!S$1,FALSE)</f>
        <v>0</v>
      </c>
      <c r="T33" s="57">
        <f>VLOOKUP($B33,Total!$B$4:$W$349,Total!T$1,FALSE)</f>
        <v>0</v>
      </c>
      <c r="U33" s="57">
        <f>VLOOKUP($B33,Total!$B$4:$W$349,Total!U$1,FALSE)</f>
        <v>0</v>
      </c>
      <c r="V33" s="57">
        <f>VLOOKUP($B33,Total!$B$4:$W$349,Total!V$1,FALSE)</f>
        <v>689</v>
      </c>
      <c r="W33" s="57">
        <f>VLOOKUP($B33,Total!$B$4:$W$349,Total!W$1,FALSE)</f>
        <v>36528686</v>
      </c>
    </row>
    <row r="34" spans="1:23" s="43" customFormat="1" x14ac:dyDescent="0.2">
      <c r="A34" s="40">
        <v>7310</v>
      </c>
      <c r="B34" s="86">
        <v>7406</v>
      </c>
      <c r="C34" s="28" t="s">
        <v>206</v>
      </c>
      <c r="D34" s="57">
        <f>VLOOKUP($B34,Total!$B$4:$W$349,Total!D$1,FALSE)</f>
        <v>367</v>
      </c>
      <c r="E34" s="57">
        <f>VLOOKUP($B34,Total!$B$4:$W$349,Total!E$1,FALSE)</f>
        <v>23143754</v>
      </c>
      <c r="F34" s="57">
        <f>VLOOKUP($B34,Total!$B$4:$W$349,Total!F$1,FALSE)</f>
        <v>573</v>
      </c>
      <c r="G34" s="57">
        <f>VLOOKUP($B34,Total!$B$4:$W$349,Total!G$1,FALSE)</f>
        <v>19114134</v>
      </c>
      <c r="H34" s="57">
        <f>VLOOKUP($B34,Total!$B$4:$W$349,Total!H$1,FALSE)</f>
        <v>169</v>
      </c>
      <c r="I34" s="57">
        <f>VLOOKUP($B34,Total!$B$4:$W$349,Total!I$1,FALSE)</f>
        <v>10657478</v>
      </c>
      <c r="J34" s="57">
        <f>VLOOKUP($B34,Total!$B$4:$W$349,Total!J$1,FALSE)</f>
        <v>126</v>
      </c>
      <c r="K34" s="57">
        <f>VLOOKUP($B34,Total!$B$4:$W$349,Total!K$1,FALSE)</f>
        <v>4203108</v>
      </c>
      <c r="L34" s="57">
        <f>VLOOKUP($B34,Total!$B$4:$W$349,Total!L$1,FALSE)</f>
        <v>0</v>
      </c>
      <c r="M34" s="57">
        <f>VLOOKUP($B34,Total!$B$4:$W$349,Total!M$1,FALSE)</f>
        <v>0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88</v>
      </c>
      <c r="Q34" s="57">
        <f>VLOOKUP($B34,Total!$B$4:$W$349,Total!Q$1,FALSE)</f>
        <v>5549456</v>
      </c>
      <c r="R34" s="57">
        <f>VLOOKUP($B34,Total!$B$4:$W$349,Total!R$1,FALSE)</f>
        <v>0</v>
      </c>
      <c r="S34" s="57">
        <f>VLOOKUP($B34,Total!$B$4:$W$349,Total!S$1,FALSE)</f>
        <v>0</v>
      </c>
      <c r="T34" s="57">
        <f>VLOOKUP($B34,Total!$B$4:$W$349,Total!T$1,FALSE)</f>
        <v>0</v>
      </c>
      <c r="U34" s="57">
        <f>VLOOKUP($B34,Total!$B$4:$W$349,Total!U$1,FALSE)</f>
        <v>0</v>
      </c>
      <c r="V34" s="57">
        <f>VLOOKUP($B34,Total!$B$4:$W$349,Total!V$1,FALSE)</f>
        <v>1323</v>
      </c>
      <c r="W34" s="57">
        <f>VLOOKUP($B34,Total!$B$4:$W$349,Total!W$1,FALSE)</f>
        <v>62667930</v>
      </c>
    </row>
    <row r="35" spans="1:23" s="43" customFormat="1" x14ac:dyDescent="0.2">
      <c r="A35" s="40">
        <v>7401</v>
      </c>
      <c r="B35" s="86">
        <v>7201</v>
      </c>
      <c r="C35" s="28" t="s">
        <v>207</v>
      </c>
      <c r="D35" s="57">
        <f>VLOOKUP($B35,Total!$B$4:$W$349,Total!D$1,FALSE)</f>
        <v>676</v>
      </c>
      <c r="E35" s="57">
        <f>VLOOKUP($B35,Total!$B$4:$W$349,Total!E$1,FALSE)</f>
        <v>42629912</v>
      </c>
      <c r="F35" s="57">
        <f>VLOOKUP($B35,Total!$B$4:$W$349,Total!F$1,FALSE)</f>
        <v>467</v>
      </c>
      <c r="G35" s="57">
        <f>VLOOKUP($B35,Total!$B$4:$W$349,Total!G$1,FALSE)</f>
        <v>15578186</v>
      </c>
      <c r="H35" s="57">
        <f>VLOOKUP($B35,Total!$B$4:$W$349,Total!H$1,FALSE)</f>
        <v>249</v>
      </c>
      <c r="I35" s="57">
        <f>VLOOKUP($B35,Total!$B$4:$W$349,Total!I$1,FALSE)</f>
        <v>15702438</v>
      </c>
      <c r="J35" s="57">
        <f>VLOOKUP($B35,Total!$B$4:$W$349,Total!J$1,FALSE)</f>
        <v>102</v>
      </c>
      <c r="K35" s="57">
        <f>VLOOKUP($B35,Total!$B$4:$W$349,Total!K$1,FALSE)</f>
        <v>3402516</v>
      </c>
      <c r="L35" s="57">
        <f>VLOOKUP($B35,Total!$B$4:$W$349,Total!L$1,FALSE)</f>
        <v>11</v>
      </c>
      <c r="M35" s="57">
        <f>VLOOKUP($B35,Total!$B$4:$W$349,Total!M$1,FALSE)</f>
        <v>693682</v>
      </c>
      <c r="N35" s="57">
        <f>VLOOKUP($B35,Total!$B$4:$W$349,Total!N$1,FALSE)</f>
        <v>4</v>
      </c>
      <c r="O35" s="57">
        <f>VLOOKUP($B35,Total!$B$4:$W$349,Total!O$1,FALSE)</f>
        <v>133432</v>
      </c>
      <c r="P35" s="57">
        <f>VLOOKUP($B35,Total!$B$4:$W$349,Total!P$1,FALSE)</f>
        <v>0</v>
      </c>
      <c r="Q35" s="57">
        <f>VLOOKUP($B35,Total!$B$4:$W$349,Total!Q$1,FALSE)</f>
        <v>0</v>
      </c>
      <c r="R35" s="57">
        <f>VLOOKUP($B35,Total!$B$4:$W$349,Total!R$1,FALSE)</f>
        <v>0</v>
      </c>
      <c r="S35" s="57">
        <f>VLOOKUP($B35,Total!$B$4:$W$349,Total!S$1,FALSE)</f>
        <v>0</v>
      </c>
      <c r="T35" s="57">
        <f>VLOOKUP($B35,Total!$B$4:$W$349,Total!T$1,FALSE)</f>
        <v>2</v>
      </c>
      <c r="U35" s="57">
        <f>VLOOKUP($B35,Total!$B$4:$W$349,Total!U$1,FALSE)</f>
        <v>46120</v>
      </c>
      <c r="V35" s="57">
        <f>VLOOKUP($B35,Total!$B$4:$W$349,Total!V$1,FALSE)</f>
        <v>1511</v>
      </c>
      <c r="W35" s="57">
        <f>VLOOKUP($B35,Total!$B$4:$W$349,Total!W$1,FALSE)</f>
        <v>78186286</v>
      </c>
    </row>
    <row r="36" spans="1:23" s="43" customFormat="1" x14ac:dyDescent="0.2">
      <c r="A36" s="40">
        <v>7402</v>
      </c>
      <c r="B36" s="86">
        <v>7203</v>
      </c>
      <c r="C36" s="28" t="s">
        <v>208</v>
      </c>
      <c r="D36" s="57">
        <f>VLOOKUP($B36,Total!$B$4:$W$349,Total!D$1,FALSE)</f>
        <v>275</v>
      </c>
      <c r="E36" s="57">
        <f>VLOOKUP($B36,Total!$B$4:$W$349,Total!E$1,FALSE)</f>
        <v>17342050</v>
      </c>
      <c r="F36" s="57">
        <f>VLOOKUP($B36,Total!$B$4:$W$349,Total!F$1,FALSE)</f>
        <v>132</v>
      </c>
      <c r="G36" s="57">
        <f>VLOOKUP($B36,Total!$B$4:$W$349,Total!G$1,FALSE)</f>
        <v>4403256</v>
      </c>
      <c r="H36" s="57">
        <f>VLOOKUP($B36,Total!$B$4:$W$349,Total!H$1,FALSE)</f>
        <v>114</v>
      </c>
      <c r="I36" s="57">
        <f>VLOOKUP($B36,Total!$B$4:$W$349,Total!I$1,FALSE)</f>
        <v>7189068</v>
      </c>
      <c r="J36" s="57">
        <f>VLOOKUP($B36,Total!$B$4:$W$349,Total!J$1,FALSE)</f>
        <v>34</v>
      </c>
      <c r="K36" s="57">
        <f>VLOOKUP($B36,Total!$B$4:$W$349,Total!K$1,FALSE)</f>
        <v>1134172</v>
      </c>
      <c r="L36" s="57">
        <f>VLOOKUP($B36,Total!$B$4:$W$349,Total!L$1,FALSE)</f>
        <v>0</v>
      </c>
      <c r="M36" s="57">
        <f>VLOOKUP($B36,Total!$B$4:$W$349,Total!M$1,FALSE)</f>
        <v>0</v>
      </c>
      <c r="N36" s="57">
        <f>VLOOKUP($B36,Total!$B$4:$W$349,Total!N$1,FALSE)</f>
        <v>0</v>
      </c>
      <c r="O36" s="57">
        <f>VLOOKUP($B36,Total!$B$4:$W$349,Total!O$1,FALSE)</f>
        <v>0</v>
      </c>
      <c r="P36" s="57">
        <f>VLOOKUP($B36,Total!$B$4:$W$349,Total!P$1,FALSE)</f>
        <v>16</v>
      </c>
      <c r="Q36" s="57">
        <f>VLOOKUP($B36,Total!$B$4:$W$349,Total!Q$1,FALSE)</f>
        <v>1008992</v>
      </c>
      <c r="R36" s="57">
        <f>VLOOKUP($B36,Total!$B$4:$W$349,Total!R$1,FALSE)</f>
        <v>5</v>
      </c>
      <c r="S36" s="57">
        <f>VLOOKUP($B36,Total!$B$4:$W$349,Total!S$1,FALSE)</f>
        <v>166790</v>
      </c>
      <c r="T36" s="57">
        <f>VLOOKUP($B36,Total!$B$4:$W$349,Total!T$1,FALSE)</f>
        <v>0</v>
      </c>
      <c r="U36" s="57">
        <f>VLOOKUP($B36,Total!$B$4:$W$349,Total!U$1,FALSE)</f>
        <v>0</v>
      </c>
      <c r="V36" s="57">
        <f>VLOOKUP($B36,Total!$B$4:$W$349,Total!V$1,FALSE)</f>
        <v>576</v>
      </c>
      <c r="W36" s="57">
        <f>VLOOKUP($B36,Total!$B$4:$W$349,Total!W$1,FALSE)</f>
        <v>31244328</v>
      </c>
    </row>
    <row r="37" spans="1:23" s="43" customFormat="1" ht="13.5" thickBot="1" x14ac:dyDescent="0.25">
      <c r="A37" s="41">
        <v>7403</v>
      </c>
      <c r="B37" s="86">
        <v>7202</v>
      </c>
      <c r="C37" s="28" t="s">
        <v>209</v>
      </c>
      <c r="D37" s="57">
        <f>VLOOKUP($B37,Total!$B$4:$W$349,Total!D$1,FALSE)</f>
        <v>231</v>
      </c>
      <c r="E37" s="57">
        <f>VLOOKUP($B37,Total!$B$4:$W$349,Total!E$1,FALSE)</f>
        <v>14567322</v>
      </c>
      <c r="F37" s="57">
        <f>VLOOKUP($B37,Total!$B$4:$W$349,Total!F$1,FALSE)</f>
        <v>115</v>
      </c>
      <c r="G37" s="57">
        <f>VLOOKUP($B37,Total!$B$4:$W$349,Total!G$1,FALSE)</f>
        <v>3836170</v>
      </c>
      <c r="H37" s="57">
        <f>VLOOKUP($B37,Total!$B$4:$W$349,Total!H$1,FALSE)</f>
        <v>33</v>
      </c>
      <c r="I37" s="57">
        <f>VLOOKUP($B37,Total!$B$4:$W$349,Total!I$1,FALSE)</f>
        <v>2081046</v>
      </c>
      <c r="J37" s="57">
        <f>VLOOKUP($B37,Total!$B$4:$W$349,Total!J$1,FALSE)</f>
        <v>15</v>
      </c>
      <c r="K37" s="57">
        <f>VLOOKUP($B37,Total!$B$4:$W$349,Total!K$1,FALSE)</f>
        <v>500370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4</v>
      </c>
      <c r="Q37" s="57">
        <f>VLOOKUP($B37,Total!$B$4:$W$349,Total!Q$1,FALSE)</f>
        <v>252248</v>
      </c>
      <c r="R37" s="57">
        <f>VLOOKUP($B37,Total!$B$4:$W$349,Total!R$1,FALSE)</f>
        <v>1</v>
      </c>
      <c r="S37" s="57">
        <f>VLOOKUP($B37,Total!$B$4:$W$349,Total!S$1,FALSE)</f>
        <v>33358</v>
      </c>
      <c r="T37" s="57">
        <f>VLOOKUP($B37,Total!$B$4:$W$349,Total!T$1,FALSE)</f>
        <v>1</v>
      </c>
      <c r="U37" s="57">
        <f>VLOOKUP($B37,Total!$B$4:$W$349,Total!U$1,FALSE)</f>
        <v>9654</v>
      </c>
      <c r="V37" s="57">
        <f>VLOOKUP($B37,Total!$B$4:$W$349,Total!V$1,FALSE)</f>
        <v>400</v>
      </c>
      <c r="W37" s="57">
        <f>VLOOKUP($B37,Total!$B$4:$W$349,Total!W$1,FALSE)</f>
        <v>21280168</v>
      </c>
    </row>
    <row r="38" spans="1:23" s="43" customFormat="1" ht="13.5" thickBot="1" x14ac:dyDescent="0.25">
      <c r="A38" s="109" t="s">
        <v>9</v>
      </c>
      <c r="B38" s="110"/>
      <c r="C38" s="111"/>
      <c r="D38" s="4">
        <f>SUM(D8:D37)</f>
        <v>12730</v>
      </c>
      <c r="E38" s="3">
        <f t="shared" ref="E38:V38" si="0">SUM(E8:E37)</f>
        <v>802779260</v>
      </c>
      <c r="F38" s="3">
        <f t="shared" si="0"/>
        <v>9165</v>
      </c>
      <c r="G38" s="3">
        <f t="shared" si="0"/>
        <v>305726070</v>
      </c>
      <c r="H38" s="3">
        <f t="shared" si="0"/>
        <v>4601</v>
      </c>
      <c r="I38" s="3">
        <f t="shared" si="0"/>
        <v>290148262</v>
      </c>
      <c r="J38" s="3">
        <f t="shared" si="0"/>
        <v>2774</v>
      </c>
      <c r="K38" s="3">
        <f t="shared" si="0"/>
        <v>92535092</v>
      </c>
      <c r="L38" s="3">
        <f>SUM(L8:L37)</f>
        <v>75</v>
      </c>
      <c r="M38" s="3">
        <f>SUM(M8:M37)</f>
        <v>4729650</v>
      </c>
      <c r="N38" s="3">
        <f>SUM(N8:N37)</f>
        <v>13</v>
      </c>
      <c r="O38" s="3">
        <f>SUM(O8:O37)</f>
        <v>433654</v>
      </c>
      <c r="P38" s="3">
        <f t="shared" si="0"/>
        <v>1209</v>
      </c>
      <c r="Q38" s="3">
        <f>SUM(Q8:Q37)</f>
        <v>76241958</v>
      </c>
      <c r="R38" s="3">
        <f t="shared" si="0"/>
        <v>242</v>
      </c>
      <c r="S38" s="31">
        <f>SUM(S8:S37)</f>
        <v>8072636</v>
      </c>
      <c r="T38" s="3">
        <f t="shared" si="0"/>
        <v>12</v>
      </c>
      <c r="U38" s="3">
        <f t="shared" si="0"/>
        <v>225772</v>
      </c>
      <c r="V38" s="3">
        <f t="shared" si="0"/>
        <v>30821</v>
      </c>
      <c r="W38" s="24">
        <f>SUM(W8:W37)</f>
        <v>1580892354</v>
      </c>
    </row>
  </sheetData>
  <autoFilter ref="A7:W7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4"/>
  <sheetViews>
    <sheetView topLeftCell="A3" zoomScale="85" zoomScaleNormal="85" workbookViewId="0">
      <selection activeCell="D6" sqref="D6:W7"/>
    </sheetView>
  </sheetViews>
  <sheetFormatPr baseColWidth="10" defaultRowHeight="12.75" x14ac:dyDescent="0.2"/>
  <cols>
    <col min="1" max="1" width="9.28515625" style="37" customWidth="1"/>
    <col min="2" max="2" width="14.140625" style="37" customWidth="1"/>
    <col min="3" max="3" width="20.28515625" style="37" customWidth="1"/>
    <col min="4" max="4" width="11.85546875" bestFit="1" customWidth="1"/>
    <col min="5" max="5" width="14.140625" bestFit="1" customWidth="1"/>
    <col min="6" max="6" width="11.85546875" bestFit="1" customWidth="1"/>
    <col min="7" max="7" width="14.140625" bestFit="1" customWidth="1"/>
    <col min="8" max="8" width="11.85546875" bestFit="1" customWidth="1"/>
    <col min="9" max="9" width="14.140625" bestFit="1" customWidth="1"/>
    <col min="10" max="10" width="11.85546875" bestFit="1" customWidth="1"/>
    <col min="11" max="11" width="13.140625" bestFit="1" customWidth="1"/>
    <col min="12" max="12" width="12" bestFit="1" customWidth="1"/>
    <col min="13" max="13" width="13.28515625" bestFit="1" customWidth="1"/>
    <col min="14" max="14" width="12" bestFit="1" customWidth="1"/>
    <col min="15" max="15" width="13.28515625" bestFit="1" customWidth="1"/>
    <col min="16" max="16" width="11.85546875" bestFit="1" customWidth="1"/>
    <col min="17" max="17" width="12.42578125" bestFit="1" customWidth="1"/>
    <col min="18" max="19" width="11.85546875" bestFit="1" customWidth="1"/>
    <col min="20" max="20" width="12.85546875" customWidth="1"/>
    <col min="21" max="22" width="11.85546875" bestFit="1" customWidth="1"/>
    <col min="23" max="23" width="19.425781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53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5.7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130.5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40">
        <v>8201</v>
      </c>
      <c r="B8" s="86">
        <v>8101</v>
      </c>
      <c r="C8" s="28" t="s">
        <v>231</v>
      </c>
      <c r="D8" s="57">
        <f>VLOOKUP($B8,Total!$B$4:$W$349,Total!D$1,FALSE)</f>
        <v>0</v>
      </c>
      <c r="E8" s="57">
        <f>VLOOKUP($B8,Total!$B$4:$W$349,Total!E$1,FALSE)</f>
        <v>0</v>
      </c>
      <c r="F8" s="57">
        <f>VLOOKUP($B8,Total!$B$4:$W$349,Total!F$1,FALSE)</f>
        <v>0</v>
      </c>
      <c r="G8" s="57">
        <f>VLOOKUP($B8,Total!$B$4:$W$349,Total!G$1,FALSE)</f>
        <v>0</v>
      </c>
      <c r="H8" s="57">
        <f>VLOOKUP($B8,Total!$B$4:$W$349,Total!H$1,FALSE)</f>
        <v>714</v>
      </c>
      <c r="I8" s="57">
        <f>VLOOKUP($B8,Total!$B$4:$W$349,Total!I$1,FALSE)</f>
        <v>45026268</v>
      </c>
      <c r="J8" s="57">
        <f>VLOOKUP($B8,Total!$B$4:$W$349,Total!J$1,FALSE)</f>
        <v>277</v>
      </c>
      <c r="K8" s="57">
        <f>VLOOKUP($B8,Total!$B$4:$W$349,Total!K$1,FALSE)</f>
        <v>9240166</v>
      </c>
      <c r="L8" s="57">
        <f>VLOOKUP($B8,Total!$B$4:$W$349,Total!L$1,FALSE)</f>
        <v>111</v>
      </c>
      <c r="M8" s="57">
        <f>VLOOKUP($B8,Total!$B$4:$W$349,Total!M$1,FALSE)</f>
        <v>6999882</v>
      </c>
      <c r="N8" s="57">
        <f>VLOOKUP($B8,Total!$B$4:$W$349,Total!N$1,FALSE)</f>
        <v>19</v>
      </c>
      <c r="O8" s="57">
        <f>VLOOKUP($B8,Total!$B$4:$W$349,Total!O$1,FALSE)</f>
        <v>633802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1121</v>
      </c>
      <c r="W8" s="57">
        <f>VLOOKUP($B8,Total!$B$4:$W$349,Total!W$1,FALSE)</f>
        <v>61900118</v>
      </c>
    </row>
    <row r="9" spans="1:23" s="43" customFormat="1" x14ac:dyDescent="0.2">
      <c r="A9" s="40">
        <v>8202</v>
      </c>
      <c r="B9" s="86">
        <v>8107</v>
      </c>
      <c r="C9" s="28" t="s">
        <v>232</v>
      </c>
      <c r="D9" s="57">
        <f>VLOOKUP($B9,Total!$B$4:$W$349,Total!D$1,FALSE)</f>
        <v>302</v>
      </c>
      <c r="E9" s="57">
        <f>VLOOKUP($B9,Total!$B$4:$W$349,Total!E$1,FALSE)</f>
        <v>19044724</v>
      </c>
      <c r="F9" s="57">
        <f>VLOOKUP($B9,Total!$B$4:$W$349,Total!F$1,FALSE)</f>
        <v>406</v>
      </c>
      <c r="G9" s="57">
        <f>VLOOKUP($B9,Total!$B$4:$W$349,Total!G$1,FALSE)</f>
        <v>13543348</v>
      </c>
      <c r="H9" s="57">
        <f>VLOOKUP($B9,Total!$B$4:$W$349,Total!H$1,FALSE)</f>
        <v>130</v>
      </c>
      <c r="I9" s="57">
        <f>VLOOKUP($B9,Total!$B$4:$W$349,Total!I$1,FALSE)</f>
        <v>8198060</v>
      </c>
      <c r="J9" s="57">
        <f>VLOOKUP($B9,Total!$B$4:$W$349,Total!J$1,FALSE)</f>
        <v>62</v>
      </c>
      <c r="K9" s="57">
        <f>VLOOKUP($B9,Total!$B$4:$W$349,Total!K$1,FALSE)</f>
        <v>2068196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44</v>
      </c>
      <c r="Q9" s="57">
        <f>VLOOKUP($B9,Total!$B$4:$W$349,Total!Q$1,FALSE)</f>
        <v>2774728</v>
      </c>
      <c r="R9" s="57">
        <f>VLOOKUP($B9,Total!$B$4:$W$349,Total!R$1,FALSE)</f>
        <v>12</v>
      </c>
      <c r="S9" s="57">
        <f>VLOOKUP($B9,Total!$B$4:$W$349,Total!S$1,FALSE)</f>
        <v>400296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956</v>
      </c>
      <c r="W9" s="57">
        <f>VLOOKUP($B9,Total!$B$4:$W$349,Total!W$1,FALSE)</f>
        <v>46029352</v>
      </c>
    </row>
    <row r="10" spans="1:23" s="43" customFormat="1" x14ac:dyDescent="0.2">
      <c r="A10" s="40">
        <v>8203</v>
      </c>
      <c r="B10" s="86">
        <v>8105</v>
      </c>
      <c r="C10" s="28" t="s">
        <v>233</v>
      </c>
      <c r="D10" s="57">
        <f>VLOOKUP($B10,Total!$B$4:$W$349,Total!D$1,FALSE)</f>
        <v>0</v>
      </c>
      <c r="E10" s="57">
        <f>VLOOKUP($B10,Total!$B$4:$W$349,Total!E$1,FALSE)</f>
        <v>0</v>
      </c>
      <c r="F10" s="57">
        <f>VLOOKUP($B10,Total!$B$4:$W$349,Total!F$1,FALSE)</f>
        <v>0</v>
      </c>
      <c r="G10" s="57">
        <f>VLOOKUP($B10,Total!$B$4:$W$349,Total!G$1,FALSE)</f>
        <v>0</v>
      </c>
      <c r="H10" s="57">
        <f>VLOOKUP($B10,Total!$B$4:$W$349,Total!H$1,FALSE)</f>
        <v>211</v>
      </c>
      <c r="I10" s="57">
        <f>VLOOKUP($B10,Total!$B$4:$W$349,Total!I$1,FALSE)</f>
        <v>13306082</v>
      </c>
      <c r="J10" s="57">
        <f>VLOOKUP($B10,Total!$B$4:$W$349,Total!J$1,FALSE)</f>
        <v>51</v>
      </c>
      <c r="K10" s="57">
        <f>VLOOKUP($B10,Total!$B$4:$W$349,Total!K$1,FALSE)</f>
        <v>1701258</v>
      </c>
      <c r="L10" s="57">
        <f>VLOOKUP($B10,Total!$B$4:$W$349,Total!L$1,FALSE)</f>
        <v>7</v>
      </c>
      <c r="M10" s="57">
        <f>VLOOKUP($B10,Total!$B$4:$W$349,Total!M$1,FALSE)</f>
        <v>441434</v>
      </c>
      <c r="N10" s="57">
        <f>VLOOKUP($B10,Total!$B$4:$W$349,Total!N$1,FALSE)</f>
        <v>2</v>
      </c>
      <c r="O10" s="57">
        <f>VLOOKUP($B10,Total!$B$4:$W$349,Total!O$1,FALSE)</f>
        <v>66716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271</v>
      </c>
      <c r="W10" s="57">
        <f>VLOOKUP($B10,Total!$B$4:$W$349,Total!W$1,FALSE)</f>
        <v>15515490</v>
      </c>
    </row>
    <row r="11" spans="1:23" s="43" customFormat="1" x14ac:dyDescent="0.2">
      <c r="A11" s="40">
        <v>8204</v>
      </c>
      <c r="B11" s="86">
        <v>8104</v>
      </c>
      <c r="C11" s="28" t="s">
        <v>234</v>
      </c>
      <c r="D11" s="57">
        <f>VLOOKUP($B11,Total!$B$4:$W$349,Total!D$1,FALSE)</f>
        <v>0</v>
      </c>
      <c r="E11" s="57">
        <f>VLOOKUP($B11,Total!$B$4:$W$349,Total!E$1,FALSE)</f>
        <v>0</v>
      </c>
      <c r="F11" s="57">
        <f>VLOOKUP($B11,Total!$B$4:$W$349,Total!F$1,FALSE)</f>
        <v>0</v>
      </c>
      <c r="G11" s="57">
        <f>VLOOKUP($B11,Total!$B$4:$W$349,Total!G$1,FALSE)</f>
        <v>0</v>
      </c>
      <c r="H11" s="57">
        <f>VLOOKUP($B11,Total!$B$4:$W$349,Total!H$1,FALSE)</f>
        <v>23</v>
      </c>
      <c r="I11" s="57">
        <f>VLOOKUP($B11,Total!$B$4:$W$349,Total!I$1,FALSE)</f>
        <v>1450426</v>
      </c>
      <c r="J11" s="57">
        <f>VLOOKUP($B11,Total!$B$4:$W$349,Total!J$1,FALSE)</f>
        <v>14</v>
      </c>
      <c r="K11" s="57">
        <f>VLOOKUP($B11,Total!$B$4:$W$349,Total!K$1,FALSE)</f>
        <v>467012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37</v>
      </c>
      <c r="W11" s="57">
        <f>VLOOKUP($B11,Total!$B$4:$W$349,Total!W$1,FALSE)</f>
        <v>1917438</v>
      </c>
    </row>
    <row r="12" spans="1:23" s="43" customFormat="1" x14ac:dyDescent="0.2">
      <c r="A12" s="40">
        <v>8205</v>
      </c>
      <c r="B12" s="86">
        <v>8111</v>
      </c>
      <c r="C12" s="28" t="s">
        <v>235</v>
      </c>
      <c r="D12" s="57">
        <f>VLOOKUP($B12,Total!$B$4:$W$349,Total!D$1,FALSE)</f>
        <v>729</v>
      </c>
      <c r="E12" s="57">
        <f>VLOOKUP($B12,Total!$B$4:$W$349,Total!E$1,FALSE)</f>
        <v>45972198</v>
      </c>
      <c r="F12" s="57">
        <f>VLOOKUP($B12,Total!$B$4:$W$349,Total!F$1,FALSE)</f>
        <v>837</v>
      </c>
      <c r="G12" s="57">
        <f>VLOOKUP($B12,Total!$B$4:$W$349,Total!G$1,FALSE)</f>
        <v>27920646</v>
      </c>
      <c r="H12" s="57">
        <f>VLOOKUP($B12,Total!$B$4:$W$349,Total!H$1,FALSE)</f>
        <v>336</v>
      </c>
      <c r="I12" s="57">
        <f>VLOOKUP($B12,Total!$B$4:$W$349,Total!I$1,FALSE)</f>
        <v>21188832</v>
      </c>
      <c r="J12" s="57">
        <f>VLOOKUP($B12,Total!$B$4:$W$349,Total!J$1,FALSE)</f>
        <v>190</v>
      </c>
      <c r="K12" s="57">
        <f>VLOOKUP($B12,Total!$B$4:$W$349,Total!K$1,FALSE)</f>
        <v>6338020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52</v>
      </c>
      <c r="Q12" s="57">
        <f>VLOOKUP($B12,Total!$B$4:$W$349,Total!Q$1,FALSE)</f>
        <v>3279224</v>
      </c>
      <c r="R12" s="57">
        <f>VLOOKUP($B12,Total!$B$4:$W$349,Total!R$1,FALSE)</f>
        <v>12</v>
      </c>
      <c r="S12" s="57">
        <f>VLOOKUP($B12,Total!$B$4:$W$349,Total!S$1,FALSE)</f>
        <v>400296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2156</v>
      </c>
      <c r="W12" s="57">
        <f>VLOOKUP($B12,Total!$B$4:$W$349,Total!W$1,FALSE)</f>
        <v>105099216</v>
      </c>
    </row>
    <row r="13" spans="1:23" s="43" customFormat="1" x14ac:dyDescent="0.2">
      <c r="A13" s="40">
        <v>8206</v>
      </c>
      <c r="B13" s="86">
        <v>8110</v>
      </c>
      <c r="C13" s="28" t="s">
        <v>236</v>
      </c>
      <c r="D13" s="57">
        <f>VLOOKUP($B13,Total!$B$4:$W$349,Total!D$1,FALSE)</f>
        <v>1015</v>
      </c>
      <c r="E13" s="57">
        <f>VLOOKUP($B13,Total!$B$4:$W$349,Total!E$1,FALSE)</f>
        <v>64007930</v>
      </c>
      <c r="F13" s="57">
        <f>VLOOKUP($B13,Total!$B$4:$W$349,Total!F$1,FALSE)</f>
        <v>1061</v>
      </c>
      <c r="G13" s="57">
        <f>VLOOKUP($B13,Total!$B$4:$W$349,Total!G$1,FALSE)</f>
        <v>35392838</v>
      </c>
      <c r="H13" s="57">
        <f>VLOOKUP($B13,Total!$B$4:$W$349,Total!H$1,FALSE)</f>
        <v>443</v>
      </c>
      <c r="I13" s="57">
        <f>VLOOKUP($B13,Total!$B$4:$W$349,Total!I$1,FALSE)</f>
        <v>27936466</v>
      </c>
      <c r="J13" s="57">
        <f>VLOOKUP($B13,Total!$B$4:$W$349,Total!J$1,FALSE)</f>
        <v>283</v>
      </c>
      <c r="K13" s="57">
        <f>VLOOKUP($B13,Total!$B$4:$W$349,Total!K$1,FALSE)</f>
        <v>9440314</v>
      </c>
      <c r="L13" s="57">
        <f>VLOOKUP($B13,Total!$B$4:$W$349,Total!L$1,FALSE)</f>
        <v>47</v>
      </c>
      <c r="M13" s="57">
        <f>VLOOKUP($B13,Total!$B$4:$W$349,Total!M$1,FALSE)</f>
        <v>2963914</v>
      </c>
      <c r="N13" s="57">
        <f>VLOOKUP($B13,Total!$B$4:$W$349,Total!N$1,FALSE)</f>
        <v>5</v>
      </c>
      <c r="O13" s="57">
        <f>VLOOKUP($B13,Total!$B$4:$W$349,Total!O$1,FALSE)</f>
        <v>166790</v>
      </c>
      <c r="P13" s="57">
        <f>VLOOKUP($B13,Total!$B$4:$W$349,Total!P$1,FALSE)</f>
        <v>100</v>
      </c>
      <c r="Q13" s="57">
        <f>VLOOKUP($B13,Total!$B$4:$W$349,Total!Q$1,FALSE)</f>
        <v>6306200</v>
      </c>
      <c r="R13" s="57">
        <f>VLOOKUP($B13,Total!$B$4:$W$349,Total!R$1,FALSE)</f>
        <v>35</v>
      </c>
      <c r="S13" s="57">
        <f>VLOOKUP($B13,Total!$B$4:$W$349,Total!S$1,FALSE)</f>
        <v>1167530</v>
      </c>
      <c r="T13" s="57">
        <f>VLOOKUP($B13,Total!$B$4:$W$349,Total!T$1,FALSE)</f>
        <v>2</v>
      </c>
      <c r="U13" s="57">
        <f>VLOOKUP($B13,Total!$B$4:$W$349,Total!U$1,FALSE)</f>
        <v>19308</v>
      </c>
      <c r="V13" s="57">
        <f>VLOOKUP($B13,Total!$B$4:$W$349,Total!V$1,FALSE)</f>
        <v>2991</v>
      </c>
      <c r="W13" s="57">
        <f>VLOOKUP($B13,Total!$B$4:$W$349,Total!W$1,FALSE)</f>
        <v>147401290</v>
      </c>
    </row>
    <row r="14" spans="1:23" s="43" customFormat="1" x14ac:dyDescent="0.2">
      <c r="A14" s="40">
        <v>8207</v>
      </c>
      <c r="B14" s="86">
        <v>8102</v>
      </c>
      <c r="C14" s="28" t="s">
        <v>237</v>
      </c>
      <c r="D14" s="57">
        <f>VLOOKUP($B14,Total!$B$4:$W$349,Total!D$1,FALSE)</f>
        <v>971</v>
      </c>
      <c r="E14" s="57">
        <f>VLOOKUP($B14,Total!$B$4:$W$349,Total!E$1,FALSE)</f>
        <v>61233202</v>
      </c>
      <c r="F14" s="57">
        <f>VLOOKUP($B14,Total!$B$4:$W$349,Total!F$1,FALSE)</f>
        <v>882</v>
      </c>
      <c r="G14" s="57">
        <f>VLOOKUP($B14,Total!$B$4:$W$349,Total!G$1,FALSE)</f>
        <v>29421756</v>
      </c>
      <c r="H14" s="57">
        <f>VLOOKUP($B14,Total!$B$4:$W$349,Total!H$1,FALSE)</f>
        <v>426</v>
      </c>
      <c r="I14" s="57">
        <f>VLOOKUP($B14,Total!$B$4:$W$349,Total!I$1,FALSE)</f>
        <v>26864412</v>
      </c>
      <c r="J14" s="57">
        <f>VLOOKUP($B14,Total!$B$4:$W$349,Total!J$1,FALSE)</f>
        <v>184</v>
      </c>
      <c r="K14" s="57">
        <f>VLOOKUP($B14,Total!$B$4:$W$349,Total!K$1,FALSE)</f>
        <v>6137872</v>
      </c>
      <c r="L14" s="57">
        <f>VLOOKUP($B14,Total!$B$4:$W$349,Total!L$1,FALSE)</f>
        <v>19</v>
      </c>
      <c r="M14" s="57">
        <f>VLOOKUP($B14,Total!$B$4:$W$349,Total!M$1,FALSE)</f>
        <v>1198178</v>
      </c>
      <c r="N14" s="57">
        <f>VLOOKUP($B14,Total!$B$4:$W$349,Total!N$1,FALSE)</f>
        <v>1</v>
      </c>
      <c r="O14" s="57">
        <f>VLOOKUP($B14,Total!$B$4:$W$349,Total!O$1,FALSE)</f>
        <v>33358</v>
      </c>
      <c r="P14" s="57">
        <f>VLOOKUP($B14,Total!$B$4:$W$349,Total!P$1,FALSE)</f>
        <v>103</v>
      </c>
      <c r="Q14" s="57">
        <f>VLOOKUP($B14,Total!$B$4:$W$349,Total!Q$1,FALSE)</f>
        <v>6495386</v>
      </c>
      <c r="R14" s="57">
        <f>VLOOKUP($B14,Total!$B$4:$W$349,Total!R$1,FALSE)</f>
        <v>43</v>
      </c>
      <c r="S14" s="57">
        <f>VLOOKUP($B14,Total!$B$4:$W$349,Total!S$1,FALSE)</f>
        <v>1434394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2629</v>
      </c>
      <c r="W14" s="57">
        <f>VLOOKUP($B14,Total!$B$4:$W$349,Total!W$1,FALSE)</f>
        <v>132818558</v>
      </c>
    </row>
    <row r="15" spans="1:23" s="43" customFormat="1" x14ac:dyDescent="0.2">
      <c r="A15" s="40">
        <v>8208</v>
      </c>
      <c r="B15" s="86">
        <v>8106</v>
      </c>
      <c r="C15" s="28" t="s">
        <v>238</v>
      </c>
      <c r="D15" s="57">
        <f>VLOOKUP($B15,Total!$B$4:$W$349,Total!D$1,FALSE)</f>
        <v>534</v>
      </c>
      <c r="E15" s="57">
        <f>VLOOKUP($B15,Total!$B$4:$W$349,Total!E$1,FALSE)</f>
        <v>33675108</v>
      </c>
      <c r="F15" s="57">
        <f>VLOOKUP($B15,Total!$B$4:$W$349,Total!F$1,FALSE)</f>
        <v>664</v>
      </c>
      <c r="G15" s="57">
        <f>VLOOKUP($B15,Total!$B$4:$W$349,Total!G$1,FALSE)</f>
        <v>22149712</v>
      </c>
      <c r="H15" s="57">
        <f>VLOOKUP($B15,Total!$B$4:$W$349,Total!H$1,FALSE)</f>
        <v>181</v>
      </c>
      <c r="I15" s="57">
        <f>VLOOKUP($B15,Total!$B$4:$W$349,Total!I$1,FALSE)</f>
        <v>11414222</v>
      </c>
      <c r="J15" s="57">
        <f>VLOOKUP($B15,Total!$B$4:$W$349,Total!J$1,FALSE)</f>
        <v>102</v>
      </c>
      <c r="K15" s="57">
        <f>VLOOKUP($B15,Total!$B$4:$W$349,Total!K$1,FALSE)</f>
        <v>3402516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46</v>
      </c>
      <c r="Q15" s="57">
        <f>VLOOKUP($B15,Total!$B$4:$W$349,Total!Q$1,FALSE)</f>
        <v>2900852</v>
      </c>
      <c r="R15" s="57">
        <f>VLOOKUP($B15,Total!$B$4:$W$349,Total!R$1,FALSE)</f>
        <v>0</v>
      </c>
      <c r="S15" s="57">
        <f>VLOOKUP($B15,Total!$B$4:$W$349,Total!S$1,FALSE)</f>
        <v>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1527</v>
      </c>
      <c r="W15" s="57">
        <f>VLOOKUP($B15,Total!$B$4:$W$349,Total!W$1,FALSE)</f>
        <v>73542410</v>
      </c>
    </row>
    <row r="16" spans="1:23" s="43" customFormat="1" x14ac:dyDescent="0.2">
      <c r="A16" s="40">
        <v>8209</v>
      </c>
      <c r="B16" s="86">
        <v>8109</v>
      </c>
      <c r="C16" s="28" t="s">
        <v>239</v>
      </c>
      <c r="D16" s="57">
        <f>VLOOKUP($B16,Total!$B$4:$W$349,Total!D$1,FALSE)</f>
        <v>178</v>
      </c>
      <c r="E16" s="57">
        <f>VLOOKUP($B16,Total!$B$4:$W$349,Total!E$1,FALSE)</f>
        <v>11225036</v>
      </c>
      <c r="F16" s="57">
        <f>VLOOKUP($B16,Total!$B$4:$W$349,Total!F$1,FALSE)</f>
        <v>129</v>
      </c>
      <c r="G16" s="57">
        <f>VLOOKUP($B16,Total!$B$4:$W$349,Total!G$1,FALSE)</f>
        <v>4303182</v>
      </c>
      <c r="H16" s="57">
        <f>VLOOKUP($B16,Total!$B$4:$W$349,Total!H$1,FALSE)</f>
        <v>20</v>
      </c>
      <c r="I16" s="57">
        <f>VLOOKUP($B16,Total!$B$4:$W$349,Total!I$1,FALSE)</f>
        <v>1261240</v>
      </c>
      <c r="J16" s="57">
        <f>VLOOKUP($B16,Total!$B$4:$W$349,Total!J$1,FALSE)</f>
        <v>18</v>
      </c>
      <c r="K16" s="57">
        <f>VLOOKUP($B16,Total!$B$4:$W$349,Total!K$1,FALSE)</f>
        <v>600444</v>
      </c>
      <c r="L16" s="57">
        <f>VLOOKUP($B16,Total!$B$4:$W$349,Total!L$1,FALSE)</f>
        <v>14</v>
      </c>
      <c r="M16" s="57">
        <f>VLOOKUP($B16,Total!$B$4:$W$349,Total!M$1,FALSE)</f>
        <v>882868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12</v>
      </c>
      <c r="Q16" s="57">
        <f>VLOOKUP($B16,Total!$B$4:$W$349,Total!Q$1,FALSE)</f>
        <v>756744</v>
      </c>
      <c r="R16" s="57">
        <f>VLOOKUP($B16,Total!$B$4:$W$349,Total!R$1,FALSE)</f>
        <v>4</v>
      </c>
      <c r="S16" s="57">
        <f>VLOOKUP($B16,Total!$B$4:$W$349,Total!S$1,FALSE)</f>
        <v>133432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375</v>
      </c>
      <c r="W16" s="57">
        <f>VLOOKUP($B16,Total!$B$4:$W$349,Total!W$1,FALSE)</f>
        <v>19162946</v>
      </c>
    </row>
    <row r="17" spans="1:23" s="43" customFormat="1" x14ac:dyDescent="0.2">
      <c r="A17" s="40">
        <v>8210</v>
      </c>
      <c r="B17" s="86">
        <v>8108</v>
      </c>
      <c r="C17" s="28" t="s">
        <v>240</v>
      </c>
      <c r="D17" s="57">
        <f>VLOOKUP($B17,Total!$B$4:$W$349,Total!D$1,FALSE)</f>
        <v>440</v>
      </c>
      <c r="E17" s="57">
        <f>VLOOKUP($B17,Total!$B$4:$W$349,Total!E$1,FALSE)</f>
        <v>27747280</v>
      </c>
      <c r="F17" s="57">
        <f>VLOOKUP($B17,Total!$B$4:$W$349,Total!F$1,FALSE)</f>
        <v>400</v>
      </c>
      <c r="G17" s="57">
        <f>VLOOKUP($B17,Total!$B$4:$W$349,Total!G$1,FALSE)</f>
        <v>13343200</v>
      </c>
      <c r="H17" s="57">
        <f>VLOOKUP($B17,Total!$B$4:$W$349,Total!H$1,FALSE)</f>
        <v>524</v>
      </c>
      <c r="I17" s="57">
        <f>VLOOKUP($B17,Total!$B$4:$W$349,Total!I$1,FALSE)</f>
        <v>33044488</v>
      </c>
      <c r="J17" s="57">
        <f>VLOOKUP($B17,Total!$B$4:$W$349,Total!J$1,FALSE)</f>
        <v>262</v>
      </c>
      <c r="K17" s="57">
        <f>VLOOKUP($B17,Total!$B$4:$W$349,Total!K$1,FALSE)</f>
        <v>8739796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105</v>
      </c>
      <c r="Q17" s="57">
        <f>VLOOKUP($B17,Total!$B$4:$W$349,Total!Q$1,FALSE)</f>
        <v>6621510</v>
      </c>
      <c r="R17" s="57">
        <f>VLOOKUP($B17,Total!$B$4:$W$349,Total!R$1,FALSE)</f>
        <v>30</v>
      </c>
      <c r="S17" s="57">
        <f>VLOOKUP($B17,Total!$B$4:$W$349,Total!S$1,FALSE)</f>
        <v>1000740</v>
      </c>
      <c r="T17" s="57">
        <f>VLOOKUP($B17,Total!$B$4:$W$349,Total!T$1,FALSE)</f>
        <v>1</v>
      </c>
      <c r="U17" s="57">
        <f>VLOOKUP($B17,Total!$B$4:$W$349,Total!U$1,FALSE)</f>
        <v>39358</v>
      </c>
      <c r="V17" s="57">
        <f>VLOOKUP($B17,Total!$B$4:$W$349,Total!V$1,FALSE)</f>
        <v>1762</v>
      </c>
      <c r="W17" s="57">
        <f>VLOOKUP($B17,Total!$B$4:$W$349,Total!W$1,FALSE)</f>
        <v>90536372</v>
      </c>
    </row>
    <row r="18" spans="1:23" s="43" customFormat="1" x14ac:dyDescent="0.2">
      <c r="A18" s="40">
        <v>8211</v>
      </c>
      <c r="B18" s="86">
        <v>8103</v>
      </c>
      <c r="C18" s="28" t="s">
        <v>241</v>
      </c>
      <c r="D18" s="57">
        <f>VLOOKUP($B18,Total!$B$4:$W$349,Total!D$1,FALSE)</f>
        <v>0</v>
      </c>
      <c r="E18" s="57">
        <f>VLOOKUP($B18,Total!$B$4:$W$349,Total!E$1,FALSE)</f>
        <v>0</v>
      </c>
      <c r="F18" s="57">
        <f>VLOOKUP($B18,Total!$B$4:$W$349,Total!F$1,FALSE)</f>
        <v>0</v>
      </c>
      <c r="G18" s="57">
        <f>VLOOKUP($B18,Total!$B$4:$W$349,Total!G$1,FALSE)</f>
        <v>0</v>
      </c>
      <c r="H18" s="57">
        <f>VLOOKUP($B18,Total!$B$4:$W$349,Total!H$1,FALSE)</f>
        <v>367</v>
      </c>
      <c r="I18" s="57">
        <f>VLOOKUP($B18,Total!$B$4:$W$349,Total!I$1,FALSE)</f>
        <v>23143754</v>
      </c>
      <c r="J18" s="57">
        <f>VLOOKUP($B18,Total!$B$4:$W$349,Total!J$1,FALSE)</f>
        <v>181</v>
      </c>
      <c r="K18" s="57">
        <f>VLOOKUP($B18,Total!$B$4:$W$349,Total!K$1,FALSE)</f>
        <v>6037798</v>
      </c>
      <c r="L18" s="57">
        <f>VLOOKUP($B18,Total!$B$4:$W$349,Total!L$1,FALSE)</f>
        <v>32</v>
      </c>
      <c r="M18" s="57">
        <f>VLOOKUP($B18,Total!$B$4:$W$349,Total!M$1,FALSE)</f>
        <v>2017984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0</v>
      </c>
      <c r="Q18" s="57">
        <f>VLOOKUP($B18,Total!$B$4:$W$349,Total!Q$1,FALSE)</f>
        <v>0</v>
      </c>
      <c r="R18" s="57">
        <f>VLOOKUP($B18,Total!$B$4:$W$349,Total!R$1,FALSE)</f>
        <v>0</v>
      </c>
      <c r="S18" s="57">
        <f>VLOOKUP($B18,Total!$B$4:$W$349,Total!S$1,FALSE)</f>
        <v>0</v>
      </c>
      <c r="T18" s="57">
        <f>VLOOKUP($B18,Total!$B$4:$W$349,Total!T$1,FALSE)</f>
        <v>0</v>
      </c>
      <c r="U18" s="57">
        <f>VLOOKUP($B18,Total!$B$4:$W$349,Total!U$1,FALSE)</f>
        <v>0</v>
      </c>
      <c r="V18" s="57">
        <f>VLOOKUP($B18,Total!$B$4:$W$349,Total!V$1,FALSE)</f>
        <v>580</v>
      </c>
      <c r="W18" s="57">
        <f>VLOOKUP($B18,Total!$B$4:$W$349,Total!W$1,FALSE)</f>
        <v>31199536</v>
      </c>
    </row>
    <row r="19" spans="1:23" s="43" customFormat="1" x14ac:dyDescent="0.2">
      <c r="A19" s="40">
        <v>8212</v>
      </c>
      <c r="B19" s="86">
        <v>8112</v>
      </c>
      <c r="C19" s="28" t="s">
        <v>242</v>
      </c>
      <c r="D19" s="57">
        <f>VLOOKUP($B19,Total!$B$4:$W$349,Total!D$1,FALSE)</f>
        <v>517</v>
      </c>
      <c r="E19" s="57">
        <f>VLOOKUP($B19,Total!$B$4:$W$349,Total!E$1,FALSE)</f>
        <v>32603054</v>
      </c>
      <c r="F19" s="57">
        <f>VLOOKUP($B19,Total!$B$4:$W$349,Total!F$1,FALSE)</f>
        <v>407</v>
      </c>
      <c r="G19" s="57">
        <f>VLOOKUP($B19,Total!$B$4:$W$349,Total!G$1,FALSE)</f>
        <v>13576706</v>
      </c>
      <c r="H19" s="57">
        <f>VLOOKUP($B19,Total!$B$4:$W$349,Total!H$1,FALSE)</f>
        <v>339</v>
      </c>
      <c r="I19" s="57">
        <f>VLOOKUP($B19,Total!$B$4:$W$349,Total!I$1,FALSE)</f>
        <v>21378018</v>
      </c>
      <c r="J19" s="57">
        <f>VLOOKUP($B19,Total!$B$4:$W$349,Total!J$1,FALSE)</f>
        <v>190</v>
      </c>
      <c r="K19" s="57">
        <f>VLOOKUP($B19,Total!$B$4:$W$349,Total!K$1,FALSE)</f>
        <v>6338020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0</v>
      </c>
      <c r="Q19" s="57">
        <f>VLOOKUP($B19,Total!$B$4:$W$349,Total!Q$1,FALSE)</f>
        <v>0</v>
      </c>
      <c r="R19" s="57">
        <f>VLOOKUP($B19,Total!$B$4:$W$349,Total!R$1,FALSE)</f>
        <v>0</v>
      </c>
      <c r="S19" s="57">
        <f>VLOOKUP($B19,Total!$B$4:$W$349,Total!S$1,FALSE)</f>
        <v>0</v>
      </c>
      <c r="T19" s="57">
        <f>VLOOKUP($B19,Total!$B$4:$W$349,Total!T$1,FALSE)</f>
        <v>0</v>
      </c>
      <c r="U19" s="57">
        <f>VLOOKUP($B19,Total!$B$4:$W$349,Total!U$1,FALSE)</f>
        <v>0</v>
      </c>
      <c r="V19" s="57">
        <f>VLOOKUP($B19,Total!$B$4:$W$349,Total!V$1,FALSE)</f>
        <v>1453</v>
      </c>
      <c r="W19" s="57">
        <f>VLOOKUP($B19,Total!$B$4:$W$349,Total!W$1,FALSE)</f>
        <v>73895798</v>
      </c>
    </row>
    <row r="20" spans="1:23" s="43" customFormat="1" x14ac:dyDescent="0.2">
      <c r="A20" s="40">
        <v>8301</v>
      </c>
      <c r="B20" s="86">
        <v>8202</v>
      </c>
      <c r="C20" s="28" t="s">
        <v>243</v>
      </c>
      <c r="D20" s="57">
        <f>VLOOKUP($B20,Total!$B$4:$W$349,Total!D$1,FALSE)</f>
        <v>408</v>
      </c>
      <c r="E20" s="57">
        <f>VLOOKUP($B20,Total!$B$4:$W$349,Total!E$1,FALSE)</f>
        <v>25729296</v>
      </c>
      <c r="F20" s="57">
        <f>VLOOKUP($B20,Total!$B$4:$W$349,Total!F$1,FALSE)</f>
        <v>461</v>
      </c>
      <c r="G20" s="57">
        <f>VLOOKUP($B20,Total!$B$4:$W$349,Total!G$1,FALSE)</f>
        <v>15378038</v>
      </c>
      <c r="H20" s="57">
        <f>VLOOKUP($B20,Total!$B$4:$W$349,Total!H$1,FALSE)</f>
        <v>117</v>
      </c>
      <c r="I20" s="57">
        <f>VLOOKUP($B20,Total!$B$4:$W$349,Total!I$1,FALSE)</f>
        <v>7378254</v>
      </c>
      <c r="J20" s="57">
        <f>VLOOKUP($B20,Total!$B$4:$W$349,Total!J$1,FALSE)</f>
        <v>79</v>
      </c>
      <c r="K20" s="57">
        <f>VLOOKUP($B20,Total!$B$4:$W$349,Total!K$1,FALSE)</f>
        <v>2635282</v>
      </c>
      <c r="L20" s="57">
        <f>VLOOKUP($B20,Total!$B$4:$W$349,Total!L$1,FALSE)</f>
        <v>3</v>
      </c>
      <c r="M20" s="57">
        <f>VLOOKUP($B20,Total!$B$4:$W$349,Total!M$1,FALSE)</f>
        <v>189186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129</v>
      </c>
      <c r="Q20" s="57">
        <f>VLOOKUP($B20,Total!$B$4:$W$349,Total!Q$1,FALSE)</f>
        <v>8134998</v>
      </c>
      <c r="R20" s="57">
        <f>VLOOKUP($B20,Total!$B$4:$W$349,Total!R$1,FALSE)</f>
        <v>37</v>
      </c>
      <c r="S20" s="57">
        <f>VLOOKUP($B20,Total!$B$4:$W$349,Total!S$1,FALSE)</f>
        <v>1234246</v>
      </c>
      <c r="T20" s="57">
        <f>VLOOKUP($B20,Total!$B$4:$W$349,Total!T$1,FALSE)</f>
        <v>0</v>
      </c>
      <c r="U20" s="57">
        <f>VLOOKUP($B20,Total!$B$4:$W$349,Total!U$1,FALSE)</f>
        <v>0</v>
      </c>
      <c r="V20" s="57">
        <f>VLOOKUP($B20,Total!$B$4:$W$349,Total!V$1,FALSE)</f>
        <v>1234</v>
      </c>
      <c r="W20" s="57">
        <f>VLOOKUP($B20,Total!$B$4:$W$349,Total!W$1,FALSE)</f>
        <v>60679300</v>
      </c>
    </row>
    <row r="21" spans="1:23" s="43" customFormat="1" x14ac:dyDescent="0.2">
      <c r="A21" s="40">
        <v>8302</v>
      </c>
      <c r="B21" s="86">
        <v>8205</v>
      </c>
      <c r="C21" s="28" t="s">
        <v>244</v>
      </c>
      <c r="D21" s="57">
        <f>VLOOKUP($B21,Total!$B$4:$W$349,Total!D$1,FALSE)</f>
        <v>506</v>
      </c>
      <c r="E21" s="57">
        <f>VLOOKUP($B21,Total!$B$4:$W$349,Total!E$1,FALSE)</f>
        <v>31909372</v>
      </c>
      <c r="F21" s="57">
        <f>VLOOKUP($B21,Total!$B$4:$W$349,Total!F$1,FALSE)</f>
        <v>473</v>
      </c>
      <c r="G21" s="57">
        <f>VLOOKUP($B21,Total!$B$4:$W$349,Total!G$1,FALSE)</f>
        <v>15778334</v>
      </c>
      <c r="H21" s="57">
        <f>VLOOKUP($B21,Total!$B$4:$W$349,Total!H$1,FALSE)</f>
        <v>78</v>
      </c>
      <c r="I21" s="57">
        <f>VLOOKUP($B21,Total!$B$4:$W$349,Total!I$1,FALSE)</f>
        <v>4918836</v>
      </c>
      <c r="J21" s="57">
        <f>VLOOKUP($B21,Total!$B$4:$W$349,Total!J$1,FALSE)</f>
        <v>36</v>
      </c>
      <c r="K21" s="57">
        <f>VLOOKUP($B21,Total!$B$4:$W$349,Total!K$1,FALSE)</f>
        <v>1200888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12</v>
      </c>
      <c r="Q21" s="57">
        <f>VLOOKUP($B21,Total!$B$4:$W$349,Total!Q$1,FALSE)</f>
        <v>756744</v>
      </c>
      <c r="R21" s="57">
        <f>VLOOKUP($B21,Total!$B$4:$W$349,Total!R$1,FALSE)</f>
        <v>1</v>
      </c>
      <c r="S21" s="57">
        <f>VLOOKUP($B21,Total!$B$4:$W$349,Total!S$1,FALSE)</f>
        <v>33358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1106</v>
      </c>
      <c r="W21" s="57">
        <f>VLOOKUP($B21,Total!$B$4:$W$349,Total!W$1,FALSE)</f>
        <v>54597532</v>
      </c>
    </row>
    <row r="22" spans="1:23" s="43" customFormat="1" x14ac:dyDescent="0.2">
      <c r="A22" s="40">
        <v>8303</v>
      </c>
      <c r="B22" s="86">
        <v>8201</v>
      </c>
      <c r="C22" s="28" t="s">
        <v>245</v>
      </c>
      <c r="D22" s="57">
        <f>VLOOKUP($B22,Total!$B$4:$W$349,Total!D$1,FALSE)</f>
        <v>431</v>
      </c>
      <c r="E22" s="57">
        <f>VLOOKUP($B22,Total!$B$4:$W$349,Total!E$1,FALSE)</f>
        <v>27179722</v>
      </c>
      <c r="F22" s="57">
        <f>VLOOKUP($B22,Total!$B$4:$W$349,Total!F$1,FALSE)</f>
        <v>499</v>
      </c>
      <c r="G22" s="57">
        <f>VLOOKUP($B22,Total!$B$4:$W$349,Total!G$1,FALSE)</f>
        <v>16645642</v>
      </c>
      <c r="H22" s="57">
        <f>VLOOKUP($B22,Total!$B$4:$W$349,Total!H$1,FALSE)</f>
        <v>70</v>
      </c>
      <c r="I22" s="57">
        <f>VLOOKUP($B22,Total!$B$4:$W$349,Total!I$1,FALSE)</f>
        <v>4414340</v>
      </c>
      <c r="J22" s="57">
        <f>VLOOKUP($B22,Total!$B$4:$W$349,Total!J$1,FALSE)</f>
        <v>28</v>
      </c>
      <c r="K22" s="57">
        <f>VLOOKUP($B22,Total!$B$4:$W$349,Total!K$1,FALSE)</f>
        <v>934024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44</v>
      </c>
      <c r="Q22" s="57">
        <f>VLOOKUP($B22,Total!$B$4:$W$349,Total!Q$1,FALSE)</f>
        <v>2774728</v>
      </c>
      <c r="R22" s="57">
        <f>VLOOKUP($B22,Total!$B$4:$W$349,Total!R$1,FALSE)</f>
        <v>8</v>
      </c>
      <c r="S22" s="57">
        <f>VLOOKUP($B22,Total!$B$4:$W$349,Total!S$1,FALSE)</f>
        <v>266864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1080</v>
      </c>
      <c r="W22" s="57">
        <f>VLOOKUP($B22,Total!$B$4:$W$349,Total!W$1,FALSE)</f>
        <v>52215320</v>
      </c>
    </row>
    <row r="23" spans="1:23" s="43" customFormat="1" x14ac:dyDescent="0.2">
      <c r="A23" s="40">
        <v>8304</v>
      </c>
      <c r="B23" s="86">
        <v>8206</v>
      </c>
      <c r="C23" s="28" t="s">
        <v>246</v>
      </c>
      <c r="D23" s="57">
        <f>VLOOKUP($B23,Total!$B$4:$W$349,Total!D$1,FALSE)</f>
        <v>240</v>
      </c>
      <c r="E23" s="57">
        <f>VLOOKUP($B23,Total!$B$4:$W$349,Total!E$1,FALSE)</f>
        <v>15134880</v>
      </c>
      <c r="F23" s="57">
        <f>VLOOKUP($B23,Total!$B$4:$W$349,Total!F$1,FALSE)</f>
        <v>272</v>
      </c>
      <c r="G23" s="57">
        <f>VLOOKUP($B23,Total!$B$4:$W$349,Total!G$1,FALSE)</f>
        <v>9073376</v>
      </c>
      <c r="H23" s="57">
        <f>VLOOKUP($B23,Total!$B$4:$W$349,Total!H$1,FALSE)</f>
        <v>92</v>
      </c>
      <c r="I23" s="57">
        <f>VLOOKUP($B23,Total!$B$4:$W$349,Total!I$1,FALSE)</f>
        <v>5801704</v>
      </c>
      <c r="J23" s="57">
        <f>VLOOKUP($B23,Total!$B$4:$W$349,Total!J$1,FALSE)</f>
        <v>73</v>
      </c>
      <c r="K23" s="57">
        <f>VLOOKUP($B23,Total!$B$4:$W$349,Total!K$1,FALSE)</f>
        <v>2435134</v>
      </c>
      <c r="L23" s="57">
        <f>VLOOKUP($B23,Total!$B$4:$W$349,Total!L$1,FALSE)</f>
        <v>0</v>
      </c>
      <c r="M23" s="57">
        <f>VLOOKUP($B23,Total!$B$4:$W$349,Total!M$1,FALSE)</f>
        <v>0</v>
      </c>
      <c r="N23" s="57">
        <f>VLOOKUP($B23,Total!$B$4:$W$349,Total!N$1,FALSE)</f>
        <v>0</v>
      </c>
      <c r="O23" s="57">
        <f>VLOOKUP($B23,Total!$B$4:$W$349,Total!O$1,FALSE)</f>
        <v>0</v>
      </c>
      <c r="P23" s="57">
        <f>VLOOKUP($B23,Total!$B$4:$W$349,Total!P$1,FALSE)</f>
        <v>66</v>
      </c>
      <c r="Q23" s="57">
        <f>VLOOKUP($B23,Total!$B$4:$W$349,Total!Q$1,FALSE)</f>
        <v>4162092</v>
      </c>
      <c r="R23" s="57">
        <f>VLOOKUP($B23,Total!$B$4:$W$349,Total!R$1,FALSE)</f>
        <v>17</v>
      </c>
      <c r="S23" s="57">
        <f>VLOOKUP($B23,Total!$B$4:$W$349,Total!S$1,FALSE)</f>
        <v>567086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760</v>
      </c>
      <c r="W23" s="57">
        <f>VLOOKUP($B23,Total!$B$4:$W$349,Total!W$1,FALSE)</f>
        <v>37174272</v>
      </c>
    </row>
    <row r="24" spans="1:23" s="43" customFormat="1" x14ac:dyDescent="0.2">
      <c r="A24" s="40">
        <v>8305</v>
      </c>
      <c r="B24" s="86">
        <v>8203</v>
      </c>
      <c r="C24" s="28" t="s">
        <v>247</v>
      </c>
      <c r="D24" s="57">
        <f>VLOOKUP($B24,Total!$B$4:$W$349,Total!D$1,FALSE)</f>
        <v>440</v>
      </c>
      <c r="E24" s="57">
        <f>VLOOKUP($B24,Total!$B$4:$W$349,Total!E$1,FALSE)</f>
        <v>27747280</v>
      </c>
      <c r="F24" s="57">
        <f>VLOOKUP($B24,Total!$B$4:$W$349,Total!F$1,FALSE)</f>
        <v>490</v>
      </c>
      <c r="G24" s="57">
        <f>VLOOKUP($B24,Total!$B$4:$W$349,Total!G$1,FALSE)</f>
        <v>16345420</v>
      </c>
      <c r="H24" s="57">
        <f>VLOOKUP($B24,Total!$B$4:$W$349,Total!H$1,FALSE)</f>
        <v>59</v>
      </c>
      <c r="I24" s="57">
        <f>VLOOKUP($B24,Total!$B$4:$W$349,Total!I$1,FALSE)</f>
        <v>3720658</v>
      </c>
      <c r="J24" s="57">
        <f>VLOOKUP($B24,Total!$B$4:$W$349,Total!J$1,FALSE)</f>
        <v>46</v>
      </c>
      <c r="K24" s="57">
        <f>VLOOKUP($B24,Total!$B$4:$W$349,Total!K$1,FALSE)</f>
        <v>1534468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0</v>
      </c>
      <c r="Q24" s="57">
        <f>VLOOKUP($B24,Total!$B$4:$W$349,Total!Q$1,FALSE)</f>
        <v>0</v>
      </c>
      <c r="R24" s="57">
        <f>VLOOKUP($B24,Total!$B$4:$W$349,Total!R$1,FALSE)</f>
        <v>0</v>
      </c>
      <c r="S24" s="57">
        <f>VLOOKUP($B24,Total!$B$4:$W$349,Total!S$1,FALSE)</f>
        <v>0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1035</v>
      </c>
      <c r="W24" s="57">
        <f>VLOOKUP($B24,Total!$B$4:$W$349,Total!W$1,FALSE)</f>
        <v>49347826</v>
      </c>
    </row>
    <row r="25" spans="1:23" s="43" customFormat="1" x14ac:dyDescent="0.2">
      <c r="A25" s="40">
        <v>8306</v>
      </c>
      <c r="B25" s="86">
        <v>8204</v>
      </c>
      <c r="C25" s="28" t="s">
        <v>248</v>
      </c>
      <c r="D25" s="57">
        <f>VLOOKUP($B25,Total!$B$4:$W$349,Total!D$1,FALSE)</f>
        <v>104</v>
      </c>
      <c r="E25" s="57">
        <f>VLOOKUP($B25,Total!$B$4:$W$349,Total!E$1,FALSE)</f>
        <v>6558448</v>
      </c>
      <c r="F25" s="57">
        <f>VLOOKUP($B25,Total!$B$4:$W$349,Total!F$1,FALSE)</f>
        <v>114</v>
      </c>
      <c r="G25" s="57">
        <f>VLOOKUP($B25,Total!$B$4:$W$349,Total!G$1,FALSE)</f>
        <v>3802812</v>
      </c>
      <c r="H25" s="57">
        <f>VLOOKUP($B25,Total!$B$4:$W$349,Total!H$1,FALSE)</f>
        <v>8</v>
      </c>
      <c r="I25" s="57">
        <f>VLOOKUP($B25,Total!$B$4:$W$349,Total!I$1,FALSE)</f>
        <v>504496</v>
      </c>
      <c r="J25" s="57">
        <f>VLOOKUP($B25,Total!$B$4:$W$349,Total!J$1,FALSE)</f>
        <v>16</v>
      </c>
      <c r="K25" s="57">
        <f>VLOOKUP($B25,Total!$B$4:$W$349,Total!K$1,FALSE)</f>
        <v>533728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0</v>
      </c>
      <c r="Q25" s="57">
        <f>VLOOKUP($B25,Total!$B$4:$W$349,Total!Q$1,FALSE)</f>
        <v>0</v>
      </c>
      <c r="R25" s="57">
        <f>VLOOKUP($B25,Total!$B$4:$W$349,Total!R$1,FALSE)</f>
        <v>0</v>
      </c>
      <c r="S25" s="57">
        <f>VLOOKUP($B25,Total!$B$4:$W$349,Total!S$1,FALSE)</f>
        <v>0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242</v>
      </c>
      <c r="W25" s="57">
        <f>VLOOKUP($B25,Total!$B$4:$W$349,Total!W$1,FALSE)</f>
        <v>11399484</v>
      </c>
    </row>
    <row r="26" spans="1:23" s="43" customFormat="1" x14ac:dyDescent="0.2">
      <c r="A26" s="40">
        <v>8307</v>
      </c>
      <c r="B26" s="86">
        <v>8207</v>
      </c>
      <c r="C26" s="28" t="s">
        <v>249</v>
      </c>
      <c r="D26" s="57">
        <f>VLOOKUP($B26,Total!$B$4:$W$349,Total!D$1,FALSE)</f>
        <v>191</v>
      </c>
      <c r="E26" s="57">
        <f>VLOOKUP($B26,Total!$B$4:$W$349,Total!E$1,FALSE)</f>
        <v>12044842</v>
      </c>
      <c r="F26" s="57">
        <f>VLOOKUP($B26,Total!$B$4:$W$349,Total!F$1,FALSE)</f>
        <v>196</v>
      </c>
      <c r="G26" s="57">
        <f>VLOOKUP($B26,Total!$B$4:$W$349,Total!G$1,FALSE)</f>
        <v>6538168</v>
      </c>
      <c r="H26" s="57">
        <f>VLOOKUP($B26,Total!$B$4:$W$349,Total!H$1,FALSE)</f>
        <v>66</v>
      </c>
      <c r="I26" s="57">
        <f>VLOOKUP($B26,Total!$B$4:$W$349,Total!I$1,FALSE)</f>
        <v>4162092</v>
      </c>
      <c r="J26" s="57">
        <f>VLOOKUP($B26,Total!$B$4:$W$349,Total!J$1,FALSE)</f>
        <v>32</v>
      </c>
      <c r="K26" s="57">
        <f>VLOOKUP($B26,Total!$B$4:$W$349,Total!K$1,FALSE)</f>
        <v>1067456</v>
      </c>
      <c r="L26" s="57">
        <f>VLOOKUP($B26,Total!$B$4:$W$349,Total!L$1,FALSE)</f>
        <v>0</v>
      </c>
      <c r="M26" s="57">
        <f>VLOOKUP($B26,Total!$B$4:$W$349,Total!M$1,FALSE)</f>
        <v>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0</v>
      </c>
      <c r="Q26" s="57">
        <f>VLOOKUP($B26,Total!$B$4:$W$349,Total!Q$1,FALSE)</f>
        <v>0</v>
      </c>
      <c r="R26" s="57">
        <f>VLOOKUP($B26,Total!$B$4:$W$349,Total!R$1,FALSE)</f>
        <v>0</v>
      </c>
      <c r="S26" s="57">
        <f>VLOOKUP($B26,Total!$B$4:$W$349,Total!S$1,FALSE)</f>
        <v>0</v>
      </c>
      <c r="T26" s="57">
        <f>VLOOKUP($B26,Total!$B$4:$W$349,Total!T$1,FALSE)</f>
        <v>3</v>
      </c>
      <c r="U26" s="57">
        <f>VLOOKUP($B26,Total!$B$4:$W$349,Total!U$1,FALSE)</f>
        <v>113736</v>
      </c>
      <c r="V26" s="57">
        <f>VLOOKUP($B26,Total!$B$4:$W$349,Total!V$1,FALSE)</f>
        <v>488</v>
      </c>
      <c r="W26" s="57">
        <f>VLOOKUP($B26,Total!$B$4:$W$349,Total!W$1,FALSE)</f>
        <v>23926294</v>
      </c>
    </row>
    <row r="27" spans="1:23" s="43" customFormat="1" x14ac:dyDescent="0.2">
      <c r="A27" s="40">
        <v>8401</v>
      </c>
      <c r="B27" s="86">
        <v>8301</v>
      </c>
      <c r="C27" s="28" t="s">
        <v>250</v>
      </c>
      <c r="D27" s="57">
        <f>VLOOKUP($B27,Total!$B$4:$W$349,Total!D$1,FALSE)</f>
        <v>1241</v>
      </c>
      <c r="E27" s="57">
        <f>VLOOKUP($B27,Total!$B$4:$W$349,Total!E$1,FALSE)</f>
        <v>78259942</v>
      </c>
      <c r="F27" s="57">
        <f>VLOOKUP($B27,Total!$B$4:$W$349,Total!F$1,FALSE)</f>
        <v>1264</v>
      </c>
      <c r="G27" s="57">
        <f>VLOOKUP($B27,Total!$B$4:$W$349,Total!G$1,FALSE)</f>
        <v>42164512</v>
      </c>
      <c r="H27" s="57">
        <f>VLOOKUP($B27,Total!$B$4:$W$349,Total!H$1,FALSE)</f>
        <v>630</v>
      </c>
      <c r="I27" s="57">
        <f>VLOOKUP($B27,Total!$B$4:$W$349,Total!I$1,FALSE)</f>
        <v>39729060</v>
      </c>
      <c r="J27" s="57">
        <f>VLOOKUP($B27,Total!$B$4:$W$349,Total!J$1,FALSE)</f>
        <v>474</v>
      </c>
      <c r="K27" s="57">
        <f>VLOOKUP($B27,Total!$B$4:$W$349,Total!K$1,FALSE)</f>
        <v>15811692</v>
      </c>
      <c r="L27" s="57">
        <f>VLOOKUP($B27,Total!$B$4:$W$349,Total!L$1,FALSE)</f>
        <v>28</v>
      </c>
      <c r="M27" s="57">
        <f>VLOOKUP($B27,Total!$B$4:$W$349,Total!M$1,FALSE)</f>
        <v>1765736</v>
      </c>
      <c r="N27" s="57">
        <f>VLOOKUP($B27,Total!$B$4:$W$349,Total!N$1,FALSE)</f>
        <v>3</v>
      </c>
      <c r="O27" s="57">
        <f>VLOOKUP($B27,Total!$B$4:$W$349,Total!O$1,FALSE)</f>
        <v>100074</v>
      </c>
      <c r="P27" s="57">
        <f>VLOOKUP($B27,Total!$B$4:$W$349,Total!P$1,FALSE)</f>
        <v>164</v>
      </c>
      <c r="Q27" s="57">
        <f>VLOOKUP($B27,Total!$B$4:$W$349,Total!Q$1,FALSE)</f>
        <v>10342168</v>
      </c>
      <c r="R27" s="57">
        <f>VLOOKUP($B27,Total!$B$4:$W$349,Total!R$1,FALSE)</f>
        <v>41</v>
      </c>
      <c r="S27" s="57">
        <f>VLOOKUP($B27,Total!$B$4:$W$349,Total!S$1,FALSE)</f>
        <v>1367678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3845</v>
      </c>
      <c r="W27" s="57">
        <f>VLOOKUP($B27,Total!$B$4:$W$349,Total!W$1,FALSE)</f>
        <v>189540862</v>
      </c>
    </row>
    <row r="28" spans="1:23" s="43" customFormat="1" x14ac:dyDescent="0.2">
      <c r="A28" s="40">
        <v>8402</v>
      </c>
      <c r="B28" s="86">
        <v>8311</v>
      </c>
      <c r="C28" s="28" t="s">
        <v>251</v>
      </c>
      <c r="D28" s="57">
        <f>VLOOKUP($B28,Total!$B$4:$W$349,Total!D$1,FALSE)</f>
        <v>239</v>
      </c>
      <c r="E28" s="57">
        <f>VLOOKUP($B28,Total!$B$4:$W$349,Total!E$1,FALSE)</f>
        <v>15071818</v>
      </c>
      <c r="F28" s="57">
        <f>VLOOKUP($B28,Total!$B$4:$W$349,Total!F$1,FALSE)</f>
        <v>154</v>
      </c>
      <c r="G28" s="57">
        <f>VLOOKUP($B28,Total!$B$4:$W$349,Total!G$1,FALSE)</f>
        <v>5137132</v>
      </c>
      <c r="H28" s="57">
        <f>VLOOKUP($B28,Total!$B$4:$W$349,Total!H$1,FALSE)</f>
        <v>45</v>
      </c>
      <c r="I28" s="57">
        <f>VLOOKUP($B28,Total!$B$4:$W$349,Total!I$1,FALSE)</f>
        <v>2837790</v>
      </c>
      <c r="J28" s="57">
        <f>VLOOKUP($B28,Total!$B$4:$W$349,Total!J$1,FALSE)</f>
        <v>38</v>
      </c>
      <c r="K28" s="57">
        <f>VLOOKUP($B28,Total!$B$4:$W$349,Total!K$1,FALSE)</f>
        <v>1267604</v>
      </c>
      <c r="L28" s="57">
        <f>VLOOKUP($B28,Total!$B$4:$W$349,Total!L$1,FALSE)</f>
        <v>5</v>
      </c>
      <c r="M28" s="57">
        <f>VLOOKUP($B28,Total!$B$4:$W$349,Total!M$1,FALSE)</f>
        <v>315310</v>
      </c>
      <c r="N28" s="57">
        <f>VLOOKUP($B28,Total!$B$4:$W$349,Total!N$1,FALSE)</f>
        <v>1</v>
      </c>
      <c r="O28" s="57">
        <f>VLOOKUP($B28,Total!$B$4:$W$349,Total!O$1,FALSE)</f>
        <v>33358</v>
      </c>
      <c r="P28" s="57">
        <f>VLOOKUP($B28,Total!$B$4:$W$349,Total!P$1,FALSE)</f>
        <v>18</v>
      </c>
      <c r="Q28" s="57">
        <f>VLOOKUP($B28,Total!$B$4:$W$349,Total!Q$1,FALSE)</f>
        <v>1135116</v>
      </c>
      <c r="R28" s="57">
        <f>VLOOKUP($B28,Total!$B$4:$W$349,Total!R$1,FALSE)</f>
        <v>9</v>
      </c>
      <c r="S28" s="57">
        <f>VLOOKUP($B28,Total!$B$4:$W$349,Total!S$1,FALSE)</f>
        <v>300222</v>
      </c>
      <c r="T28" s="57">
        <f>VLOOKUP($B28,Total!$B$4:$W$349,Total!T$1,FALSE)</f>
        <v>1</v>
      </c>
      <c r="U28" s="57">
        <f>VLOOKUP($B28,Total!$B$4:$W$349,Total!U$1,FALSE)</f>
        <v>39358</v>
      </c>
      <c r="V28" s="57">
        <f>VLOOKUP($B28,Total!$B$4:$W$349,Total!V$1,FALSE)</f>
        <v>510</v>
      </c>
      <c r="W28" s="57">
        <f>VLOOKUP($B28,Total!$B$4:$W$349,Total!W$1,FALSE)</f>
        <v>26137708</v>
      </c>
    </row>
    <row r="29" spans="1:23" s="43" customFormat="1" x14ac:dyDescent="0.2">
      <c r="A29" s="40">
        <v>8403</v>
      </c>
      <c r="B29" s="86">
        <v>8304</v>
      </c>
      <c r="C29" s="28" t="s">
        <v>252</v>
      </c>
      <c r="D29" s="57">
        <f>VLOOKUP($B29,Total!$B$4:$W$349,Total!D$1,FALSE)</f>
        <v>370</v>
      </c>
      <c r="E29" s="57">
        <f>VLOOKUP($B29,Total!$B$4:$W$349,Total!E$1,FALSE)</f>
        <v>23332940</v>
      </c>
      <c r="F29" s="57">
        <f>VLOOKUP($B29,Total!$B$4:$W$349,Total!F$1,FALSE)</f>
        <v>345</v>
      </c>
      <c r="G29" s="57">
        <f>VLOOKUP($B29,Total!$B$4:$W$349,Total!G$1,FALSE)</f>
        <v>11508510</v>
      </c>
      <c r="H29" s="57">
        <f>VLOOKUP($B29,Total!$B$4:$W$349,Total!H$1,FALSE)</f>
        <v>21</v>
      </c>
      <c r="I29" s="57">
        <f>VLOOKUP($B29,Total!$B$4:$W$349,Total!I$1,FALSE)</f>
        <v>1324302</v>
      </c>
      <c r="J29" s="57">
        <f>VLOOKUP($B29,Total!$B$4:$W$349,Total!J$1,FALSE)</f>
        <v>18</v>
      </c>
      <c r="K29" s="57">
        <f>VLOOKUP($B29,Total!$B$4:$W$349,Total!K$1,FALSE)</f>
        <v>600444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44</v>
      </c>
      <c r="Q29" s="57">
        <f>VLOOKUP($B29,Total!$B$4:$W$349,Total!Q$1,FALSE)</f>
        <v>2774728</v>
      </c>
      <c r="R29" s="57">
        <f>VLOOKUP($B29,Total!$B$4:$W$349,Total!R$1,FALSE)</f>
        <v>14</v>
      </c>
      <c r="S29" s="57">
        <f>VLOOKUP($B29,Total!$B$4:$W$349,Total!S$1,FALSE)</f>
        <v>467012</v>
      </c>
      <c r="T29" s="57">
        <f>VLOOKUP($B29,Total!$B$4:$W$349,Total!T$1,FALSE)</f>
        <v>0</v>
      </c>
      <c r="U29" s="57">
        <f>VLOOKUP($B29,Total!$B$4:$W$349,Total!U$1,FALSE)</f>
        <v>0</v>
      </c>
      <c r="V29" s="57">
        <f>VLOOKUP($B29,Total!$B$4:$W$349,Total!V$1,FALSE)</f>
        <v>812</v>
      </c>
      <c r="W29" s="57">
        <f>VLOOKUP($B29,Total!$B$4:$W$349,Total!W$1,FALSE)</f>
        <v>40007936</v>
      </c>
    </row>
    <row r="30" spans="1:23" s="43" customFormat="1" x14ac:dyDescent="0.2">
      <c r="A30" s="40">
        <v>8404</v>
      </c>
      <c r="B30" s="86">
        <v>8309</v>
      </c>
      <c r="C30" s="28" t="s">
        <v>253</v>
      </c>
      <c r="D30" s="57">
        <f>VLOOKUP($B30,Total!$B$4:$W$349,Total!D$1,FALSE)</f>
        <v>117</v>
      </c>
      <c r="E30" s="57">
        <f>VLOOKUP($B30,Total!$B$4:$W$349,Total!E$1,FALSE)</f>
        <v>7378254</v>
      </c>
      <c r="F30" s="57">
        <f>VLOOKUP($B30,Total!$B$4:$W$349,Total!F$1,FALSE)</f>
        <v>130</v>
      </c>
      <c r="G30" s="57">
        <f>VLOOKUP($B30,Total!$B$4:$W$349,Total!G$1,FALSE)</f>
        <v>4336540</v>
      </c>
      <c r="H30" s="57">
        <f>VLOOKUP($B30,Total!$B$4:$W$349,Total!H$1,FALSE)</f>
        <v>99</v>
      </c>
      <c r="I30" s="57">
        <f>VLOOKUP($B30,Total!$B$4:$W$349,Total!I$1,FALSE)</f>
        <v>6243138</v>
      </c>
      <c r="J30" s="57">
        <f>VLOOKUP($B30,Total!$B$4:$W$349,Total!J$1,FALSE)</f>
        <v>55</v>
      </c>
      <c r="K30" s="57">
        <f>VLOOKUP($B30,Total!$B$4:$W$349,Total!K$1,FALSE)</f>
        <v>1834690</v>
      </c>
      <c r="L30" s="57">
        <f>VLOOKUP($B30,Total!$B$4:$W$349,Total!L$1,FALSE)</f>
        <v>1</v>
      </c>
      <c r="M30" s="57">
        <f>VLOOKUP($B30,Total!$B$4:$W$349,Total!M$1,FALSE)</f>
        <v>63062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15</v>
      </c>
      <c r="Q30" s="57">
        <f>VLOOKUP($B30,Total!$B$4:$W$349,Total!Q$1,FALSE)</f>
        <v>945930</v>
      </c>
      <c r="R30" s="57">
        <f>VLOOKUP($B30,Total!$B$4:$W$349,Total!R$1,FALSE)</f>
        <v>4</v>
      </c>
      <c r="S30" s="57">
        <f>VLOOKUP($B30,Total!$B$4:$W$349,Total!S$1,FALSE)</f>
        <v>133432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421</v>
      </c>
      <c r="W30" s="57">
        <f>VLOOKUP($B30,Total!$B$4:$W$349,Total!W$1,FALSE)</f>
        <v>20935046</v>
      </c>
    </row>
    <row r="31" spans="1:23" s="43" customFormat="1" x14ac:dyDescent="0.2">
      <c r="A31" s="40">
        <v>8405</v>
      </c>
      <c r="B31" s="86">
        <v>8306</v>
      </c>
      <c r="C31" s="28" t="s">
        <v>254</v>
      </c>
      <c r="D31" s="57">
        <f>VLOOKUP($B31,Total!$B$4:$W$349,Total!D$1,FALSE)</f>
        <v>325</v>
      </c>
      <c r="E31" s="57">
        <f>VLOOKUP($B31,Total!$B$4:$W$349,Total!E$1,FALSE)</f>
        <v>20495150</v>
      </c>
      <c r="F31" s="57">
        <f>VLOOKUP($B31,Total!$B$4:$W$349,Total!F$1,FALSE)</f>
        <v>319</v>
      </c>
      <c r="G31" s="57">
        <f>VLOOKUP($B31,Total!$B$4:$W$349,Total!G$1,FALSE)</f>
        <v>10641202</v>
      </c>
      <c r="H31" s="57">
        <f>VLOOKUP($B31,Total!$B$4:$W$349,Total!H$1,FALSE)</f>
        <v>0</v>
      </c>
      <c r="I31" s="57">
        <f>VLOOKUP($B31,Total!$B$4:$W$349,Total!I$1,FALSE)</f>
        <v>0</v>
      </c>
      <c r="J31" s="57">
        <f>VLOOKUP($B31,Total!$B$4:$W$349,Total!J$1,FALSE)</f>
        <v>0</v>
      </c>
      <c r="K31" s="57">
        <f>VLOOKUP($B31,Total!$B$4:$W$349,Total!K$1,FALSE)</f>
        <v>0</v>
      </c>
      <c r="L31" s="57">
        <f>VLOOKUP($B31,Total!$B$4:$W$349,Total!L$1,FALSE)</f>
        <v>0</v>
      </c>
      <c r="M31" s="57">
        <f>VLOOKUP($B31,Total!$B$4:$W$349,Total!M$1,FALSE)</f>
        <v>0</v>
      </c>
      <c r="N31" s="57">
        <f>VLOOKUP($B31,Total!$B$4:$W$349,Total!N$1,FALSE)</f>
        <v>0</v>
      </c>
      <c r="O31" s="57">
        <f>VLOOKUP($B31,Total!$B$4:$W$349,Total!O$1,FALSE)</f>
        <v>0</v>
      </c>
      <c r="P31" s="57">
        <f>VLOOKUP($B31,Total!$B$4:$W$349,Total!P$1,FALSE)</f>
        <v>28</v>
      </c>
      <c r="Q31" s="57">
        <f>VLOOKUP($B31,Total!$B$4:$W$349,Total!Q$1,FALSE)</f>
        <v>1765736</v>
      </c>
      <c r="R31" s="57">
        <f>VLOOKUP($B31,Total!$B$4:$W$349,Total!R$1,FALSE)</f>
        <v>8</v>
      </c>
      <c r="S31" s="57">
        <f>VLOOKUP($B31,Total!$B$4:$W$349,Total!S$1,FALSE)</f>
        <v>266864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680</v>
      </c>
      <c r="W31" s="57">
        <f>VLOOKUP($B31,Total!$B$4:$W$349,Total!W$1,FALSE)</f>
        <v>33168952</v>
      </c>
    </row>
    <row r="32" spans="1:23" s="43" customFormat="1" x14ac:dyDescent="0.2">
      <c r="A32" s="40">
        <v>8406</v>
      </c>
      <c r="B32" s="86">
        <v>8307</v>
      </c>
      <c r="C32" s="28" t="s">
        <v>255</v>
      </c>
      <c r="D32" s="57">
        <f>VLOOKUP($B32,Total!$B$4:$W$349,Total!D$1,FALSE)</f>
        <v>125</v>
      </c>
      <c r="E32" s="57">
        <f>VLOOKUP($B32,Total!$B$4:$W$349,Total!E$1,FALSE)</f>
        <v>7882750</v>
      </c>
      <c r="F32" s="57">
        <f>VLOOKUP($B32,Total!$B$4:$W$349,Total!F$1,FALSE)</f>
        <v>162</v>
      </c>
      <c r="G32" s="57">
        <f>VLOOKUP($B32,Total!$B$4:$W$349,Total!G$1,FALSE)</f>
        <v>5403996</v>
      </c>
      <c r="H32" s="57">
        <f>VLOOKUP($B32,Total!$B$4:$W$349,Total!H$1,FALSE)</f>
        <v>60</v>
      </c>
      <c r="I32" s="57">
        <f>VLOOKUP($B32,Total!$B$4:$W$349,Total!I$1,FALSE)</f>
        <v>3783720</v>
      </c>
      <c r="J32" s="57">
        <f>VLOOKUP($B32,Total!$B$4:$W$349,Total!J$1,FALSE)</f>
        <v>41</v>
      </c>
      <c r="K32" s="57">
        <f>VLOOKUP($B32,Total!$B$4:$W$349,Total!K$1,FALSE)</f>
        <v>1367678</v>
      </c>
      <c r="L32" s="57">
        <f>VLOOKUP($B32,Total!$B$4:$W$349,Total!L$1,FALSE)</f>
        <v>4</v>
      </c>
      <c r="M32" s="57">
        <f>VLOOKUP($B32,Total!$B$4:$W$349,Total!M$1,FALSE)</f>
        <v>252248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0</v>
      </c>
      <c r="Q32" s="57">
        <f>VLOOKUP($B32,Total!$B$4:$W$349,Total!Q$1,FALSE)</f>
        <v>0</v>
      </c>
      <c r="R32" s="57">
        <f>VLOOKUP($B32,Total!$B$4:$W$349,Total!R$1,FALSE)</f>
        <v>0</v>
      </c>
      <c r="S32" s="57">
        <f>VLOOKUP($B32,Total!$B$4:$W$349,Total!S$1,FALSE)</f>
        <v>0</v>
      </c>
      <c r="T32" s="57">
        <f>VLOOKUP($B32,Total!$B$4:$W$349,Total!T$1,FALSE)</f>
        <v>0</v>
      </c>
      <c r="U32" s="57">
        <f>VLOOKUP($B32,Total!$B$4:$W$349,Total!U$1,FALSE)</f>
        <v>0</v>
      </c>
      <c r="V32" s="57">
        <f>VLOOKUP($B32,Total!$B$4:$W$349,Total!V$1,FALSE)</f>
        <v>392</v>
      </c>
      <c r="W32" s="57">
        <f>VLOOKUP($B32,Total!$B$4:$W$349,Total!W$1,FALSE)</f>
        <v>18690392</v>
      </c>
    </row>
    <row r="33" spans="1:23" s="43" customFormat="1" x14ac:dyDescent="0.2">
      <c r="A33" s="40">
        <v>8407</v>
      </c>
      <c r="B33" s="86">
        <v>8305</v>
      </c>
      <c r="C33" s="28" t="s">
        <v>256</v>
      </c>
      <c r="D33" s="57">
        <f>VLOOKUP($B33,Total!$B$4:$W$349,Total!D$1,FALSE)</f>
        <v>472</v>
      </c>
      <c r="E33" s="57">
        <f>VLOOKUP($B33,Total!$B$4:$W$349,Total!E$1,FALSE)</f>
        <v>29765264</v>
      </c>
      <c r="F33" s="57">
        <f>VLOOKUP($B33,Total!$B$4:$W$349,Total!F$1,FALSE)</f>
        <v>409</v>
      </c>
      <c r="G33" s="57">
        <f>VLOOKUP($B33,Total!$B$4:$W$349,Total!G$1,FALSE)</f>
        <v>13643422</v>
      </c>
      <c r="H33" s="57">
        <f>VLOOKUP($B33,Total!$B$4:$W$349,Total!H$1,FALSE)</f>
        <v>7</v>
      </c>
      <c r="I33" s="57">
        <f>VLOOKUP($B33,Total!$B$4:$W$349,Total!I$1,FALSE)</f>
        <v>441434</v>
      </c>
      <c r="J33" s="57">
        <f>VLOOKUP($B33,Total!$B$4:$W$349,Total!J$1,FALSE)</f>
        <v>17</v>
      </c>
      <c r="K33" s="57">
        <f>VLOOKUP($B33,Total!$B$4:$W$349,Total!K$1,FALSE)</f>
        <v>567086</v>
      </c>
      <c r="L33" s="57">
        <f>VLOOKUP($B33,Total!$B$4:$W$349,Total!L$1,FALSE)</f>
        <v>9</v>
      </c>
      <c r="M33" s="57">
        <f>VLOOKUP($B33,Total!$B$4:$W$349,Total!M$1,FALSE)</f>
        <v>567558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52</v>
      </c>
      <c r="Q33" s="57">
        <f>VLOOKUP($B33,Total!$B$4:$W$349,Total!Q$1,FALSE)</f>
        <v>3279224</v>
      </c>
      <c r="R33" s="57">
        <f>VLOOKUP($B33,Total!$B$4:$W$349,Total!R$1,FALSE)</f>
        <v>18</v>
      </c>
      <c r="S33" s="57">
        <f>VLOOKUP($B33,Total!$B$4:$W$349,Total!S$1,FALSE)</f>
        <v>600444</v>
      </c>
      <c r="T33" s="57">
        <f>VLOOKUP($B33,Total!$B$4:$W$349,Total!T$1,FALSE)</f>
        <v>0</v>
      </c>
      <c r="U33" s="57">
        <f>VLOOKUP($B33,Total!$B$4:$W$349,Total!U$1,FALSE)</f>
        <v>0</v>
      </c>
      <c r="V33" s="57">
        <f>VLOOKUP($B33,Total!$B$4:$W$349,Total!V$1,FALSE)</f>
        <v>984</v>
      </c>
      <c r="W33" s="57">
        <f>VLOOKUP($B33,Total!$B$4:$W$349,Total!W$1,FALSE)</f>
        <v>48864432</v>
      </c>
    </row>
    <row r="34" spans="1:23" s="43" customFormat="1" x14ac:dyDescent="0.2">
      <c r="A34" s="40">
        <v>8408</v>
      </c>
      <c r="B34" s="86">
        <v>8308</v>
      </c>
      <c r="C34" s="28" t="s">
        <v>257</v>
      </c>
      <c r="D34" s="57">
        <f>VLOOKUP($B34,Total!$B$4:$W$349,Total!D$1,FALSE)</f>
        <v>66</v>
      </c>
      <c r="E34" s="57">
        <f>VLOOKUP($B34,Total!$B$4:$W$349,Total!E$1,FALSE)</f>
        <v>4162092</v>
      </c>
      <c r="F34" s="57">
        <f>VLOOKUP($B34,Total!$B$4:$W$349,Total!F$1,FALSE)</f>
        <v>51</v>
      </c>
      <c r="G34" s="57">
        <f>VLOOKUP($B34,Total!$B$4:$W$349,Total!G$1,FALSE)</f>
        <v>1701258</v>
      </c>
      <c r="H34" s="57">
        <f>VLOOKUP($B34,Total!$B$4:$W$349,Total!H$1,FALSE)</f>
        <v>31</v>
      </c>
      <c r="I34" s="57">
        <f>VLOOKUP($B34,Total!$B$4:$W$349,Total!I$1,FALSE)</f>
        <v>1954922</v>
      </c>
      <c r="J34" s="57">
        <f>VLOOKUP($B34,Total!$B$4:$W$349,Total!J$1,FALSE)</f>
        <v>17</v>
      </c>
      <c r="K34" s="57">
        <f>VLOOKUP($B34,Total!$B$4:$W$349,Total!K$1,FALSE)</f>
        <v>567086</v>
      </c>
      <c r="L34" s="57">
        <f>VLOOKUP($B34,Total!$B$4:$W$349,Total!L$1,FALSE)</f>
        <v>2</v>
      </c>
      <c r="M34" s="57">
        <f>VLOOKUP($B34,Total!$B$4:$W$349,Total!M$1,FALSE)</f>
        <v>126124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4</v>
      </c>
      <c r="Q34" s="57">
        <f>VLOOKUP($B34,Total!$B$4:$W$349,Total!Q$1,FALSE)</f>
        <v>252248</v>
      </c>
      <c r="R34" s="57">
        <f>VLOOKUP($B34,Total!$B$4:$W$349,Total!R$1,FALSE)</f>
        <v>1</v>
      </c>
      <c r="S34" s="57">
        <f>VLOOKUP($B34,Total!$B$4:$W$349,Total!S$1,FALSE)</f>
        <v>33358</v>
      </c>
      <c r="T34" s="57">
        <f>VLOOKUP($B34,Total!$B$4:$W$349,Total!T$1,FALSE)</f>
        <v>0</v>
      </c>
      <c r="U34" s="57">
        <f>VLOOKUP($B34,Total!$B$4:$W$349,Total!U$1,FALSE)</f>
        <v>0</v>
      </c>
      <c r="V34" s="57">
        <f>VLOOKUP($B34,Total!$B$4:$W$349,Total!V$1,FALSE)</f>
        <v>172</v>
      </c>
      <c r="W34" s="57">
        <f>VLOOKUP($B34,Total!$B$4:$W$349,Total!W$1,FALSE)</f>
        <v>8797088</v>
      </c>
    </row>
    <row r="35" spans="1:23" s="43" customFormat="1" x14ac:dyDescent="0.2">
      <c r="A35" s="40">
        <v>8409</v>
      </c>
      <c r="B35" s="86">
        <v>8313</v>
      </c>
      <c r="C35" s="28" t="s">
        <v>258</v>
      </c>
      <c r="D35" s="57">
        <f>VLOOKUP($B35,Total!$B$4:$W$349,Total!D$1,FALSE)</f>
        <v>229</v>
      </c>
      <c r="E35" s="57">
        <f>VLOOKUP($B35,Total!$B$4:$W$349,Total!E$1,FALSE)</f>
        <v>14441198</v>
      </c>
      <c r="F35" s="57">
        <f>VLOOKUP($B35,Total!$B$4:$W$349,Total!F$1,FALSE)</f>
        <v>227</v>
      </c>
      <c r="G35" s="57">
        <f>VLOOKUP($B35,Total!$B$4:$W$349,Total!G$1,FALSE)</f>
        <v>7572266</v>
      </c>
      <c r="H35" s="57">
        <f>VLOOKUP($B35,Total!$B$4:$W$349,Total!H$1,FALSE)</f>
        <v>48</v>
      </c>
      <c r="I35" s="57">
        <f>VLOOKUP($B35,Total!$B$4:$W$349,Total!I$1,FALSE)</f>
        <v>3026976</v>
      </c>
      <c r="J35" s="57">
        <f>VLOOKUP($B35,Total!$B$4:$W$349,Total!J$1,FALSE)</f>
        <v>33</v>
      </c>
      <c r="K35" s="57">
        <f>VLOOKUP($B35,Total!$B$4:$W$349,Total!K$1,FALSE)</f>
        <v>1100814</v>
      </c>
      <c r="L35" s="57">
        <f>VLOOKUP($B35,Total!$B$4:$W$349,Total!L$1,FALSE)</f>
        <v>0</v>
      </c>
      <c r="M35" s="57">
        <f>VLOOKUP($B35,Total!$B$4:$W$349,Total!M$1,FALSE)</f>
        <v>0</v>
      </c>
      <c r="N35" s="57">
        <f>VLOOKUP($B35,Total!$B$4:$W$349,Total!N$1,FALSE)</f>
        <v>0</v>
      </c>
      <c r="O35" s="57">
        <f>VLOOKUP($B35,Total!$B$4:$W$349,Total!O$1,FALSE)</f>
        <v>0</v>
      </c>
      <c r="P35" s="57">
        <f>VLOOKUP($B35,Total!$B$4:$W$349,Total!P$1,FALSE)</f>
        <v>15</v>
      </c>
      <c r="Q35" s="57">
        <f>VLOOKUP($B35,Total!$B$4:$W$349,Total!Q$1,FALSE)</f>
        <v>945930</v>
      </c>
      <c r="R35" s="57">
        <f>VLOOKUP($B35,Total!$B$4:$W$349,Total!R$1,FALSE)</f>
        <v>7</v>
      </c>
      <c r="S35" s="57">
        <f>VLOOKUP($B35,Total!$B$4:$W$349,Total!S$1,FALSE)</f>
        <v>233506</v>
      </c>
      <c r="T35" s="57">
        <f>VLOOKUP($B35,Total!$B$4:$W$349,Total!T$1,FALSE)</f>
        <v>0</v>
      </c>
      <c r="U35" s="57">
        <f>VLOOKUP($B35,Total!$B$4:$W$349,Total!U$1,FALSE)</f>
        <v>0</v>
      </c>
      <c r="V35" s="57">
        <f>VLOOKUP($B35,Total!$B$4:$W$349,Total!V$1,FALSE)</f>
        <v>559</v>
      </c>
      <c r="W35" s="57">
        <f>VLOOKUP($B35,Total!$B$4:$W$349,Total!W$1,FALSE)</f>
        <v>27320690</v>
      </c>
    </row>
    <row r="36" spans="1:23" s="43" customFormat="1" x14ac:dyDescent="0.2">
      <c r="A36" s="40">
        <v>8410</v>
      </c>
      <c r="B36" s="86">
        <v>8303</v>
      </c>
      <c r="C36" s="28" t="s">
        <v>259</v>
      </c>
      <c r="D36" s="57">
        <f>VLOOKUP($B36,Total!$B$4:$W$349,Total!D$1,FALSE)</f>
        <v>301</v>
      </c>
      <c r="E36" s="57">
        <f>VLOOKUP($B36,Total!$B$4:$W$349,Total!E$1,FALSE)</f>
        <v>18981662</v>
      </c>
      <c r="F36" s="57">
        <f>VLOOKUP($B36,Total!$B$4:$W$349,Total!F$1,FALSE)</f>
        <v>321</v>
      </c>
      <c r="G36" s="57">
        <f>VLOOKUP($B36,Total!$B$4:$W$349,Total!G$1,FALSE)</f>
        <v>10707918</v>
      </c>
      <c r="H36" s="57">
        <f>VLOOKUP($B36,Total!$B$4:$W$349,Total!H$1,FALSE)</f>
        <v>156</v>
      </c>
      <c r="I36" s="57">
        <f>VLOOKUP($B36,Total!$B$4:$W$349,Total!I$1,FALSE)</f>
        <v>9837672</v>
      </c>
      <c r="J36" s="57">
        <f>VLOOKUP($B36,Total!$B$4:$W$349,Total!J$1,FALSE)</f>
        <v>103</v>
      </c>
      <c r="K36" s="57">
        <f>VLOOKUP($B36,Total!$B$4:$W$349,Total!K$1,FALSE)</f>
        <v>3435874</v>
      </c>
      <c r="L36" s="57">
        <f>VLOOKUP($B36,Total!$B$4:$W$349,Total!L$1,FALSE)</f>
        <v>0</v>
      </c>
      <c r="M36" s="57">
        <f>VLOOKUP($B36,Total!$B$4:$W$349,Total!M$1,FALSE)</f>
        <v>0</v>
      </c>
      <c r="N36" s="57">
        <f>VLOOKUP($B36,Total!$B$4:$W$349,Total!N$1,FALSE)</f>
        <v>0</v>
      </c>
      <c r="O36" s="57">
        <f>VLOOKUP($B36,Total!$B$4:$W$349,Total!O$1,FALSE)</f>
        <v>0</v>
      </c>
      <c r="P36" s="57">
        <f>VLOOKUP($B36,Total!$B$4:$W$349,Total!P$1,FALSE)</f>
        <v>43</v>
      </c>
      <c r="Q36" s="57">
        <f>VLOOKUP($B36,Total!$B$4:$W$349,Total!Q$1,FALSE)</f>
        <v>2711666</v>
      </c>
      <c r="R36" s="57">
        <f>VLOOKUP($B36,Total!$B$4:$W$349,Total!R$1,FALSE)</f>
        <v>10</v>
      </c>
      <c r="S36" s="57">
        <f>VLOOKUP($B36,Total!$B$4:$W$349,Total!S$1,FALSE)</f>
        <v>333580</v>
      </c>
      <c r="T36" s="57">
        <f>VLOOKUP($B36,Total!$B$4:$W$349,Total!T$1,FALSE)</f>
        <v>0</v>
      </c>
      <c r="U36" s="57">
        <f>VLOOKUP($B36,Total!$B$4:$W$349,Total!U$1,FALSE)</f>
        <v>0</v>
      </c>
      <c r="V36" s="57">
        <f>VLOOKUP($B36,Total!$B$4:$W$349,Total!V$1,FALSE)</f>
        <v>934</v>
      </c>
      <c r="W36" s="57">
        <f>VLOOKUP($B36,Total!$B$4:$W$349,Total!W$1,FALSE)</f>
        <v>46008372</v>
      </c>
    </row>
    <row r="37" spans="1:23" s="43" customFormat="1" x14ac:dyDescent="0.2">
      <c r="A37" s="40">
        <v>8411</v>
      </c>
      <c r="B37" s="86">
        <v>8310</v>
      </c>
      <c r="C37" s="28" t="s">
        <v>260</v>
      </c>
      <c r="D37" s="57">
        <f>VLOOKUP($B37,Total!$B$4:$W$349,Total!D$1,FALSE)</f>
        <v>37</v>
      </c>
      <c r="E37" s="57">
        <f>VLOOKUP($B37,Total!$B$4:$W$349,Total!E$1,FALSE)</f>
        <v>2333294</v>
      </c>
      <c r="F37" s="57">
        <f>VLOOKUP($B37,Total!$B$4:$W$349,Total!F$1,FALSE)</f>
        <v>36</v>
      </c>
      <c r="G37" s="57">
        <f>VLOOKUP($B37,Total!$B$4:$W$349,Total!G$1,FALSE)</f>
        <v>1200888</v>
      </c>
      <c r="H37" s="57">
        <f>VLOOKUP($B37,Total!$B$4:$W$349,Total!H$1,FALSE)</f>
        <v>27</v>
      </c>
      <c r="I37" s="57">
        <f>VLOOKUP($B37,Total!$B$4:$W$349,Total!I$1,FALSE)</f>
        <v>1702674</v>
      </c>
      <c r="J37" s="57">
        <f>VLOOKUP($B37,Total!$B$4:$W$349,Total!J$1,FALSE)</f>
        <v>17</v>
      </c>
      <c r="K37" s="57">
        <f>VLOOKUP($B37,Total!$B$4:$W$349,Total!K$1,FALSE)</f>
        <v>567086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0</v>
      </c>
      <c r="Q37" s="57">
        <f>VLOOKUP($B37,Total!$B$4:$W$349,Total!Q$1,FALSE)</f>
        <v>0</v>
      </c>
      <c r="R37" s="57">
        <f>VLOOKUP($B37,Total!$B$4:$W$349,Total!R$1,FALSE)</f>
        <v>0</v>
      </c>
      <c r="S37" s="57">
        <f>VLOOKUP($B37,Total!$B$4:$W$349,Total!S$1,FALSE)</f>
        <v>0</v>
      </c>
      <c r="T37" s="57">
        <f>VLOOKUP($B37,Total!$B$4:$W$349,Total!T$1,FALSE)</f>
        <v>0</v>
      </c>
      <c r="U37" s="57">
        <f>VLOOKUP($B37,Total!$B$4:$W$349,Total!U$1,FALSE)</f>
        <v>0</v>
      </c>
      <c r="V37" s="57">
        <f>VLOOKUP($B37,Total!$B$4:$W$349,Total!V$1,FALSE)</f>
        <v>117</v>
      </c>
      <c r="W37" s="57">
        <f>VLOOKUP($B37,Total!$B$4:$W$349,Total!W$1,FALSE)</f>
        <v>5803942</v>
      </c>
    </row>
    <row r="38" spans="1:23" s="43" customFormat="1" x14ac:dyDescent="0.2">
      <c r="A38" s="40">
        <v>8412</v>
      </c>
      <c r="B38" s="86">
        <v>8312</v>
      </c>
      <c r="C38" s="28" t="s">
        <v>261</v>
      </c>
      <c r="D38" s="57">
        <f>VLOOKUP($B38,Total!$B$4:$W$349,Total!D$1,FALSE)</f>
        <v>152</v>
      </c>
      <c r="E38" s="57">
        <f>VLOOKUP($B38,Total!$B$4:$W$349,Total!E$1,FALSE)</f>
        <v>9585424</v>
      </c>
      <c r="F38" s="57">
        <f>VLOOKUP($B38,Total!$B$4:$W$349,Total!F$1,FALSE)</f>
        <v>183</v>
      </c>
      <c r="G38" s="57">
        <f>VLOOKUP($B38,Total!$B$4:$W$349,Total!G$1,FALSE)</f>
        <v>6104514</v>
      </c>
      <c r="H38" s="57">
        <f>VLOOKUP($B38,Total!$B$4:$W$349,Total!H$1,FALSE)</f>
        <v>66</v>
      </c>
      <c r="I38" s="57">
        <f>VLOOKUP($B38,Total!$B$4:$W$349,Total!I$1,FALSE)</f>
        <v>4162092</v>
      </c>
      <c r="J38" s="57">
        <f>VLOOKUP($B38,Total!$B$4:$W$349,Total!J$1,FALSE)</f>
        <v>32</v>
      </c>
      <c r="K38" s="57">
        <f>VLOOKUP($B38,Total!$B$4:$W$349,Total!K$1,FALSE)</f>
        <v>1067456</v>
      </c>
      <c r="L38" s="57">
        <f>VLOOKUP($B38,Total!$B$4:$W$349,Total!L$1,FALSE)</f>
        <v>5</v>
      </c>
      <c r="M38" s="57">
        <f>VLOOKUP($B38,Total!$B$4:$W$349,Total!M$1,FALSE)</f>
        <v>315310</v>
      </c>
      <c r="N38" s="57">
        <f>VLOOKUP($B38,Total!$B$4:$W$349,Total!N$1,FALSE)</f>
        <v>0</v>
      </c>
      <c r="O38" s="57">
        <f>VLOOKUP($B38,Total!$B$4:$W$349,Total!O$1,FALSE)</f>
        <v>0</v>
      </c>
      <c r="P38" s="57">
        <f>VLOOKUP($B38,Total!$B$4:$W$349,Total!P$1,FALSE)</f>
        <v>37</v>
      </c>
      <c r="Q38" s="57">
        <f>VLOOKUP($B38,Total!$B$4:$W$349,Total!Q$1,FALSE)</f>
        <v>2333294</v>
      </c>
      <c r="R38" s="57">
        <f>VLOOKUP($B38,Total!$B$4:$W$349,Total!R$1,FALSE)</f>
        <v>2</v>
      </c>
      <c r="S38" s="57">
        <f>VLOOKUP($B38,Total!$B$4:$W$349,Total!S$1,FALSE)</f>
        <v>66716</v>
      </c>
      <c r="T38" s="57">
        <f>VLOOKUP($B38,Total!$B$4:$W$349,Total!T$1,FALSE)</f>
        <v>0</v>
      </c>
      <c r="U38" s="57">
        <f>VLOOKUP($B38,Total!$B$4:$W$349,Total!U$1,FALSE)</f>
        <v>0</v>
      </c>
      <c r="V38" s="57">
        <f>VLOOKUP($B38,Total!$B$4:$W$349,Total!V$1,FALSE)</f>
        <v>477</v>
      </c>
      <c r="W38" s="57">
        <f>VLOOKUP($B38,Total!$B$4:$W$349,Total!W$1,FALSE)</f>
        <v>23634806</v>
      </c>
    </row>
    <row r="39" spans="1:23" s="43" customFormat="1" x14ac:dyDescent="0.2">
      <c r="A39" s="40">
        <v>8413</v>
      </c>
      <c r="B39" s="86">
        <v>8302</v>
      </c>
      <c r="C39" s="28" t="s">
        <v>262</v>
      </c>
      <c r="D39" s="57">
        <f>VLOOKUP($B39,Total!$B$4:$W$349,Total!D$1,FALSE)</f>
        <v>70</v>
      </c>
      <c r="E39" s="57">
        <f>VLOOKUP($B39,Total!$B$4:$W$349,Total!E$1,FALSE)</f>
        <v>4414340</v>
      </c>
      <c r="F39" s="57">
        <f>VLOOKUP($B39,Total!$B$4:$W$349,Total!F$1,FALSE)</f>
        <v>56</v>
      </c>
      <c r="G39" s="57">
        <f>VLOOKUP($B39,Total!$B$4:$W$349,Total!G$1,FALSE)</f>
        <v>1868048</v>
      </c>
      <c r="H39" s="57">
        <f>VLOOKUP($B39,Total!$B$4:$W$349,Total!H$1,FALSE)</f>
        <v>21</v>
      </c>
      <c r="I39" s="57">
        <f>VLOOKUP($B39,Total!$B$4:$W$349,Total!I$1,FALSE)</f>
        <v>1324302</v>
      </c>
      <c r="J39" s="57">
        <f>VLOOKUP($B39,Total!$B$4:$W$349,Total!J$1,FALSE)</f>
        <v>33</v>
      </c>
      <c r="K39" s="57">
        <f>VLOOKUP($B39,Total!$B$4:$W$349,Total!K$1,FALSE)</f>
        <v>1100814</v>
      </c>
      <c r="L39" s="57">
        <f>VLOOKUP($B39,Total!$B$4:$W$349,Total!L$1,FALSE)</f>
        <v>0</v>
      </c>
      <c r="M39" s="57">
        <f>VLOOKUP($B39,Total!$B$4:$W$349,Total!M$1,FALSE)</f>
        <v>0</v>
      </c>
      <c r="N39" s="57">
        <f>VLOOKUP($B39,Total!$B$4:$W$349,Total!N$1,FALSE)</f>
        <v>0</v>
      </c>
      <c r="O39" s="57">
        <f>VLOOKUP($B39,Total!$B$4:$W$349,Total!O$1,FALSE)</f>
        <v>0</v>
      </c>
      <c r="P39" s="57">
        <f>VLOOKUP($B39,Total!$B$4:$W$349,Total!P$1,FALSE)</f>
        <v>0</v>
      </c>
      <c r="Q39" s="57">
        <f>VLOOKUP($B39,Total!$B$4:$W$349,Total!Q$1,FALSE)</f>
        <v>0</v>
      </c>
      <c r="R39" s="57">
        <f>VLOOKUP($B39,Total!$B$4:$W$349,Total!R$1,FALSE)</f>
        <v>0</v>
      </c>
      <c r="S39" s="57">
        <f>VLOOKUP($B39,Total!$B$4:$W$349,Total!S$1,FALSE)</f>
        <v>0</v>
      </c>
      <c r="T39" s="57">
        <f>VLOOKUP($B39,Total!$B$4:$W$349,Total!T$1,FALSE)</f>
        <v>0</v>
      </c>
      <c r="U39" s="57">
        <f>VLOOKUP($B39,Total!$B$4:$W$349,Total!U$1,FALSE)</f>
        <v>0</v>
      </c>
      <c r="V39" s="57">
        <f>VLOOKUP($B39,Total!$B$4:$W$349,Total!V$1,FALSE)</f>
        <v>180</v>
      </c>
      <c r="W39" s="57">
        <f>VLOOKUP($B39,Total!$B$4:$W$349,Total!W$1,FALSE)</f>
        <v>8707504</v>
      </c>
    </row>
    <row r="40" spans="1:23" s="43" customFormat="1" ht="13.5" thickBot="1" x14ac:dyDescent="0.25">
      <c r="A40" s="41">
        <v>8414</v>
      </c>
      <c r="B40" s="86">
        <v>8314</v>
      </c>
      <c r="C40" s="28" t="s">
        <v>263</v>
      </c>
      <c r="D40" s="57">
        <f>VLOOKUP($B40,Total!$B$4:$W$349,Total!D$1,FALSE)</f>
        <v>140</v>
      </c>
      <c r="E40" s="57">
        <f>VLOOKUP($B40,Total!$B$4:$W$349,Total!E$1,FALSE)</f>
        <v>8828680</v>
      </c>
      <c r="F40" s="57">
        <f>VLOOKUP($B40,Total!$B$4:$W$349,Total!F$1,FALSE)</f>
        <v>118</v>
      </c>
      <c r="G40" s="57">
        <f>VLOOKUP($B40,Total!$B$4:$W$349,Total!G$1,FALSE)</f>
        <v>3936244</v>
      </c>
      <c r="H40" s="57">
        <f>VLOOKUP($B40,Total!$B$4:$W$349,Total!H$1,FALSE)</f>
        <v>42</v>
      </c>
      <c r="I40" s="57">
        <f>VLOOKUP($B40,Total!$B$4:$W$349,Total!I$1,FALSE)</f>
        <v>2648604</v>
      </c>
      <c r="J40" s="57">
        <f>VLOOKUP($B40,Total!$B$4:$W$349,Total!J$1,FALSE)</f>
        <v>38</v>
      </c>
      <c r="K40" s="57">
        <f>VLOOKUP($B40,Total!$B$4:$W$349,Total!K$1,FALSE)</f>
        <v>1267604</v>
      </c>
      <c r="L40" s="57">
        <f>VLOOKUP($B40,Total!$B$4:$W$349,Total!L$1,FALSE)</f>
        <v>0</v>
      </c>
      <c r="M40" s="57">
        <f>VLOOKUP($B40,Total!$B$4:$W$349,Total!M$1,FALSE)</f>
        <v>0</v>
      </c>
      <c r="N40" s="57">
        <f>VLOOKUP($B40,Total!$B$4:$W$349,Total!N$1,FALSE)</f>
        <v>0</v>
      </c>
      <c r="O40" s="57">
        <f>VLOOKUP($B40,Total!$B$4:$W$349,Total!O$1,FALSE)</f>
        <v>0</v>
      </c>
      <c r="P40" s="57">
        <f>VLOOKUP($B40,Total!$B$4:$W$349,Total!P$1,FALSE)</f>
        <v>0</v>
      </c>
      <c r="Q40" s="57">
        <f>VLOOKUP($B40,Total!$B$4:$W$349,Total!Q$1,FALSE)</f>
        <v>0</v>
      </c>
      <c r="R40" s="57">
        <f>VLOOKUP($B40,Total!$B$4:$W$349,Total!R$1,FALSE)</f>
        <v>0</v>
      </c>
      <c r="S40" s="57">
        <f>VLOOKUP($B40,Total!$B$4:$W$349,Total!S$1,FALSE)</f>
        <v>0</v>
      </c>
      <c r="T40" s="57">
        <f>VLOOKUP($B40,Total!$B$4:$W$349,Total!T$1,FALSE)</f>
        <v>0</v>
      </c>
      <c r="U40" s="57">
        <f>VLOOKUP($B40,Total!$B$4:$W$349,Total!U$1,FALSE)</f>
        <v>0</v>
      </c>
      <c r="V40" s="57">
        <f>VLOOKUP($B40,Total!$B$4:$W$349,Total!V$1,FALSE)</f>
        <v>338</v>
      </c>
      <c r="W40" s="57">
        <f>VLOOKUP($B40,Total!$B$4:$W$349,Total!W$1,FALSE)</f>
        <v>16681132</v>
      </c>
    </row>
    <row r="41" spans="1:23" s="43" customFormat="1" ht="13.5" thickBot="1" x14ac:dyDescent="0.25">
      <c r="A41" s="109" t="s">
        <v>9</v>
      </c>
      <c r="B41" s="110"/>
      <c r="C41" s="111"/>
      <c r="D41" s="4">
        <f>SUM(D8:D40)</f>
        <v>10890</v>
      </c>
      <c r="E41" s="4">
        <f t="shared" ref="E41:W41" si="0">SUM(E8:E40)</f>
        <v>686745180</v>
      </c>
      <c r="F41" s="4">
        <f t="shared" si="0"/>
        <v>11066</v>
      </c>
      <c r="G41" s="4">
        <f t="shared" si="0"/>
        <v>369139628</v>
      </c>
      <c r="H41" s="4">
        <f t="shared" si="0"/>
        <v>5457</v>
      </c>
      <c r="I41" s="4">
        <f t="shared" si="0"/>
        <v>344129334</v>
      </c>
      <c r="J41" s="4">
        <f t="shared" si="0"/>
        <v>3040</v>
      </c>
      <c r="K41" s="4">
        <f t="shared" si="0"/>
        <v>101408320</v>
      </c>
      <c r="L41" s="4">
        <f t="shared" si="0"/>
        <v>287</v>
      </c>
      <c r="M41" s="4">
        <f t="shared" si="0"/>
        <v>18098794</v>
      </c>
      <c r="N41" s="4">
        <f t="shared" si="0"/>
        <v>31</v>
      </c>
      <c r="O41" s="4">
        <f t="shared" si="0"/>
        <v>1034098</v>
      </c>
      <c r="P41" s="4">
        <f t="shared" si="0"/>
        <v>1133</v>
      </c>
      <c r="Q41" s="4">
        <f t="shared" si="0"/>
        <v>71449246</v>
      </c>
      <c r="R41" s="4">
        <f t="shared" si="0"/>
        <v>313</v>
      </c>
      <c r="S41" s="4">
        <f t="shared" si="0"/>
        <v>10441054</v>
      </c>
      <c r="T41" s="4">
        <f t="shared" si="0"/>
        <v>7</v>
      </c>
      <c r="U41" s="4">
        <f t="shared" si="0"/>
        <v>211760</v>
      </c>
      <c r="V41" s="4">
        <f t="shared" si="0"/>
        <v>32224</v>
      </c>
      <c r="W41" s="4">
        <f t="shared" si="0"/>
        <v>1602657414</v>
      </c>
    </row>
    <row r="42" spans="1:23" s="43" customFormat="1" x14ac:dyDescent="0.2">
      <c r="A42" s="45"/>
      <c r="B42" s="45"/>
      <c r="C42" s="45"/>
    </row>
    <row r="43" spans="1:23" s="43" customFormat="1" ht="14.25" x14ac:dyDescent="0.2">
      <c r="A43" s="45"/>
      <c r="B43" s="45"/>
      <c r="C43" s="45"/>
      <c r="D43" s="47"/>
      <c r="E43" s="47"/>
      <c r="F43" s="47"/>
      <c r="G43" s="47"/>
      <c r="H43" s="47"/>
    </row>
    <row r="44" spans="1:23" ht="15" x14ac:dyDescent="0.25">
      <c r="D44" s="14"/>
      <c r="E44" s="14"/>
      <c r="F44" s="15"/>
      <c r="G44" s="15"/>
      <c r="H44" s="16"/>
    </row>
    <row r="45" spans="1:23" ht="15" x14ac:dyDescent="0.25">
      <c r="D45" s="14"/>
      <c r="E45" s="14"/>
      <c r="F45" s="15"/>
      <c r="G45" s="15"/>
      <c r="H45" s="16"/>
    </row>
    <row r="46" spans="1:23" ht="15" x14ac:dyDescent="0.25">
      <c r="D46" s="14"/>
      <c r="E46" s="14"/>
      <c r="F46" s="15"/>
      <c r="G46" s="15"/>
      <c r="H46" s="16"/>
    </row>
    <row r="47" spans="1:23" ht="15" x14ac:dyDescent="0.25">
      <c r="D47" s="14"/>
      <c r="E47" s="14"/>
      <c r="F47" s="15"/>
      <c r="G47" s="15"/>
      <c r="H47" s="16"/>
    </row>
    <row r="48" spans="1:23" ht="15" x14ac:dyDescent="0.25">
      <c r="D48" s="14"/>
      <c r="E48" s="14"/>
      <c r="F48" s="15"/>
      <c r="G48" s="15"/>
      <c r="H48" s="16"/>
    </row>
    <row r="49" spans="4:10" ht="15" x14ac:dyDescent="0.25">
      <c r="D49" s="14"/>
      <c r="E49" s="14"/>
      <c r="F49" s="15"/>
      <c r="G49" s="15"/>
      <c r="H49" s="16"/>
    </row>
    <row r="50" spans="4:10" ht="15" x14ac:dyDescent="0.25">
      <c r="D50" s="14"/>
      <c r="E50" s="14"/>
      <c r="F50" s="15"/>
      <c r="G50" s="15"/>
      <c r="H50" s="16"/>
    </row>
    <row r="51" spans="4:10" ht="15" x14ac:dyDescent="0.25">
      <c r="D51" s="14"/>
      <c r="E51" s="14"/>
      <c r="F51" s="15"/>
      <c r="G51" s="15"/>
      <c r="H51" s="16"/>
    </row>
    <row r="52" spans="4:10" ht="15" x14ac:dyDescent="0.25">
      <c r="D52" s="14"/>
      <c r="E52" s="14"/>
      <c r="F52" s="15"/>
      <c r="G52" s="15"/>
      <c r="H52" s="16"/>
    </row>
    <row r="53" spans="4:10" ht="15" x14ac:dyDescent="0.25">
      <c r="D53" s="14"/>
      <c r="E53" s="14"/>
      <c r="F53" s="15"/>
      <c r="G53" s="15"/>
      <c r="H53" s="16"/>
    </row>
    <row r="54" spans="4:10" ht="15" x14ac:dyDescent="0.25">
      <c r="D54" s="14"/>
      <c r="E54" s="14"/>
      <c r="F54" s="15"/>
      <c r="G54" s="15"/>
      <c r="H54" s="16"/>
    </row>
    <row r="55" spans="4:10" ht="15" x14ac:dyDescent="0.25">
      <c r="D55" s="14"/>
      <c r="E55" s="14"/>
      <c r="F55" s="15"/>
      <c r="G55" s="15"/>
      <c r="H55" s="16"/>
      <c r="I55" s="16"/>
      <c r="J55" s="16"/>
    </row>
    <row r="56" spans="4:10" ht="15" x14ac:dyDescent="0.25">
      <c r="D56" s="14"/>
      <c r="E56" s="14"/>
      <c r="F56" s="15"/>
      <c r="G56" s="15"/>
      <c r="H56" s="16"/>
      <c r="I56" s="16"/>
      <c r="J56" s="16"/>
    </row>
    <row r="57" spans="4:10" ht="15" x14ac:dyDescent="0.25">
      <c r="D57" s="14"/>
      <c r="E57" s="14"/>
      <c r="F57" s="15"/>
      <c r="G57" s="15"/>
      <c r="H57" s="16"/>
      <c r="I57" s="16"/>
      <c r="J57" s="16"/>
    </row>
    <row r="58" spans="4:10" ht="15" x14ac:dyDescent="0.25">
      <c r="D58" s="14"/>
      <c r="E58" s="14"/>
      <c r="F58" s="15"/>
      <c r="G58" s="15"/>
      <c r="H58" s="16"/>
      <c r="I58" s="16"/>
      <c r="J58" s="16"/>
    </row>
    <row r="59" spans="4:10" ht="15" x14ac:dyDescent="0.25">
      <c r="D59" s="14"/>
      <c r="E59" s="14"/>
      <c r="F59" s="15"/>
      <c r="G59" s="15"/>
      <c r="H59" s="16"/>
      <c r="I59" s="16"/>
      <c r="J59" s="16"/>
    </row>
    <row r="60" spans="4:10" ht="15" x14ac:dyDescent="0.25">
      <c r="D60" s="14"/>
      <c r="E60" s="14"/>
      <c r="F60" s="15"/>
      <c r="G60" s="15"/>
      <c r="H60" s="16"/>
      <c r="I60" s="16"/>
      <c r="J60" s="16"/>
    </row>
    <row r="61" spans="4:10" ht="15" x14ac:dyDescent="0.25">
      <c r="D61" s="14"/>
      <c r="E61" s="14"/>
      <c r="F61" s="15"/>
      <c r="G61" s="15"/>
      <c r="H61" s="16"/>
      <c r="I61" s="16"/>
      <c r="J61" s="16"/>
    </row>
    <row r="62" spans="4:10" ht="15" x14ac:dyDescent="0.25">
      <c r="D62" s="14"/>
      <c r="E62" s="14"/>
      <c r="F62" s="15"/>
      <c r="G62" s="15"/>
      <c r="H62" s="16"/>
      <c r="I62" s="16"/>
      <c r="J62" s="16"/>
    </row>
    <row r="63" spans="4:10" ht="15" x14ac:dyDescent="0.25">
      <c r="D63" s="14"/>
      <c r="E63" s="14"/>
      <c r="F63" s="15"/>
      <c r="G63" s="15"/>
      <c r="H63" s="16"/>
      <c r="I63" s="16"/>
      <c r="J63" s="16"/>
    </row>
    <row r="64" spans="4:10" ht="15" x14ac:dyDescent="0.25">
      <c r="D64" s="14"/>
      <c r="E64" s="14"/>
      <c r="F64" s="15"/>
      <c r="G64" s="15"/>
      <c r="H64" s="16"/>
      <c r="I64" s="16"/>
      <c r="J64" s="16"/>
    </row>
    <row r="65" spans="4:10" ht="15" x14ac:dyDescent="0.25">
      <c r="D65" s="14"/>
      <c r="E65" s="14"/>
      <c r="F65" s="15"/>
      <c r="G65" s="15"/>
      <c r="H65" s="16"/>
      <c r="I65" s="16"/>
      <c r="J65" s="16"/>
    </row>
    <row r="66" spans="4:10" ht="15" x14ac:dyDescent="0.25">
      <c r="D66" s="14"/>
      <c r="E66" s="14"/>
      <c r="F66" s="15"/>
      <c r="G66" s="15"/>
      <c r="H66" s="16"/>
      <c r="I66" s="16"/>
      <c r="J66" s="16"/>
    </row>
    <row r="67" spans="4:10" ht="15" x14ac:dyDescent="0.25">
      <c r="D67" s="14"/>
      <c r="E67" s="14"/>
      <c r="F67" s="15"/>
      <c r="G67" s="15"/>
      <c r="H67" s="16"/>
      <c r="I67" s="16"/>
      <c r="J67" s="16"/>
    </row>
    <row r="68" spans="4:10" ht="15" x14ac:dyDescent="0.25">
      <c r="D68" s="14"/>
      <c r="E68" s="14"/>
      <c r="F68" s="15"/>
      <c r="G68" s="15"/>
      <c r="H68" s="16"/>
      <c r="I68" s="16"/>
      <c r="J68" s="16"/>
    </row>
    <row r="69" spans="4:10" ht="15" x14ac:dyDescent="0.25">
      <c r="D69" s="14"/>
      <c r="E69" s="14"/>
      <c r="F69" s="15"/>
      <c r="G69" s="15"/>
      <c r="H69" s="16"/>
      <c r="I69" s="16"/>
      <c r="J69" s="16"/>
    </row>
    <row r="70" spans="4:10" ht="15" x14ac:dyDescent="0.25">
      <c r="D70" s="14"/>
      <c r="E70" s="14"/>
      <c r="F70" s="15"/>
      <c r="G70" s="15"/>
      <c r="H70" s="16"/>
      <c r="I70" s="16"/>
      <c r="J70" s="16"/>
    </row>
    <row r="71" spans="4:10" ht="15" x14ac:dyDescent="0.25">
      <c r="D71" s="14"/>
      <c r="E71" s="14"/>
      <c r="F71" s="15"/>
      <c r="G71" s="15"/>
      <c r="H71" s="16"/>
    </row>
    <row r="72" spans="4:10" ht="15" x14ac:dyDescent="0.25">
      <c r="D72" s="14"/>
      <c r="E72" s="14"/>
      <c r="F72" s="15"/>
      <c r="G72" s="15"/>
      <c r="H72" s="16"/>
    </row>
    <row r="73" spans="4:10" ht="15" x14ac:dyDescent="0.25">
      <c r="D73" s="14"/>
      <c r="E73" s="14"/>
      <c r="F73" s="15"/>
      <c r="G73" s="15"/>
      <c r="H73" s="16"/>
    </row>
    <row r="74" spans="4:10" ht="15" x14ac:dyDescent="0.25">
      <c r="D74" s="14"/>
      <c r="E74" s="14"/>
      <c r="F74" s="15"/>
      <c r="G74" s="15"/>
      <c r="H74" s="16"/>
    </row>
    <row r="75" spans="4:10" ht="15" x14ac:dyDescent="0.25">
      <c r="D75" s="14"/>
      <c r="E75" s="14"/>
      <c r="F75" s="15"/>
      <c r="G75" s="15"/>
      <c r="H75" s="16"/>
    </row>
    <row r="76" spans="4:10" ht="15" x14ac:dyDescent="0.25">
      <c r="D76" s="14"/>
      <c r="E76" s="14"/>
      <c r="F76" s="15"/>
      <c r="G76" s="15"/>
      <c r="H76" s="16"/>
    </row>
    <row r="77" spans="4:10" ht="15" x14ac:dyDescent="0.25">
      <c r="D77" s="14"/>
      <c r="E77" s="14"/>
      <c r="F77" s="15"/>
      <c r="G77" s="15"/>
      <c r="H77" s="16"/>
    </row>
    <row r="78" spans="4:10" ht="15" x14ac:dyDescent="0.25">
      <c r="D78" s="14"/>
      <c r="E78" s="14"/>
      <c r="F78" s="15"/>
      <c r="G78" s="15"/>
      <c r="H78" s="16"/>
    </row>
    <row r="79" spans="4:10" ht="15" x14ac:dyDescent="0.25">
      <c r="D79" s="14"/>
      <c r="E79" s="14"/>
      <c r="F79" s="15"/>
      <c r="G79" s="15"/>
      <c r="H79" s="16"/>
    </row>
    <row r="80" spans="4:10" ht="15" x14ac:dyDescent="0.25">
      <c r="D80" s="14"/>
      <c r="E80" s="14"/>
      <c r="F80" s="15"/>
      <c r="G80" s="15"/>
      <c r="H80" s="16"/>
    </row>
    <row r="81" spans="4:10" ht="15" x14ac:dyDescent="0.25">
      <c r="D81" s="14"/>
      <c r="E81" s="14"/>
      <c r="F81" s="15"/>
      <c r="G81" s="15"/>
      <c r="H81" s="16"/>
    </row>
    <row r="82" spans="4:10" ht="15" x14ac:dyDescent="0.25">
      <c r="D82" s="14"/>
      <c r="E82" s="14"/>
      <c r="F82" s="15"/>
      <c r="G82" s="15"/>
      <c r="H82" s="16"/>
    </row>
    <row r="83" spans="4:10" ht="15" x14ac:dyDescent="0.25">
      <c r="D83" s="14"/>
      <c r="E83" s="14"/>
      <c r="F83" s="15"/>
      <c r="G83" s="15"/>
      <c r="H83" s="16"/>
    </row>
    <row r="84" spans="4:10" ht="15" x14ac:dyDescent="0.25">
      <c r="D84" s="14"/>
      <c r="E84" s="14"/>
      <c r="F84" s="15"/>
      <c r="G84" s="15"/>
      <c r="H84" s="16"/>
    </row>
    <row r="85" spans="4:10" ht="15" x14ac:dyDescent="0.25">
      <c r="D85" s="14"/>
      <c r="E85" s="14"/>
      <c r="F85" s="15"/>
      <c r="G85" s="15"/>
      <c r="H85" s="16"/>
    </row>
    <row r="86" spans="4:10" ht="15" x14ac:dyDescent="0.25">
      <c r="D86" s="14"/>
      <c r="E86" s="14"/>
      <c r="F86" s="15"/>
      <c r="G86" s="15"/>
      <c r="H86" s="16"/>
    </row>
    <row r="87" spans="4:10" ht="15" x14ac:dyDescent="0.25">
      <c r="D87" s="14"/>
      <c r="E87" s="14"/>
      <c r="F87" s="15"/>
      <c r="G87" s="15"/>
      <c r="H87" s="16"/>
      <c r="I87" s="16"/>
      <c r="J87" s="16"/>
    </row>
    <row r="88" spans="4:10" ht="15" x14ac:dyDescent="0.25">
      <c r="D88" s="14"/>
      <c r="E88" s="14"/>
      <c r="F88" s="15"/>
      <c r="H88" s="16"/>
      <c r="I88" s="16"/>
      <c r="J88" s="16"/>
    </row>
    <row r="89" spans="4:10" ht="15" x14ac:dyDescent="0.25">
      <c r="D89" s="14"/>
      <c r="E89" s="14"/>
      <c r="F89" s="15"/>
      <c r="H89" s="16"/>
      <c r="I89" s="16"/>
      <c r="J89" s="16"/>
    </row>
    <row r="90" spans="4:10" ht="15" x14ac:dyDescent="0.25">
      <c r="D90" s="14"/>
      <c r="E90" s="14"/>
      <c r="F90" s="15"/>
      <c r="H90" s="16"/>
      <c r="I90" s="16"/>
      <c r="J90" s="16"/>
    </row>
    <row r="91" spans="4:10" ht="15" x14ac:dyDescent="0.25">
      <c r="D91" s="14"/>
      <c r="E91" s="14"/>
      <c r="F91" s="15"/>
      <c r="H91" s="16"/>
      <c r="I91" s="16"/>
      <c r="J91" s="16"/>
    </row>
    <row r="92" spans="4:10" ht="15" x14ac:dyDescent="0.25">
      <c r="D92" s="14"/>
      <c r="E92" s="14"/>
      <c r="F92" s="15"/>
      <c r="H92" s="16"/>
      <c r="I92" s="16"/>
      <c r="J92" s="16"/>
    </row>
    <row r="93" spans="4:10" ht="15" x14ac:dyDescent="0.25">
      <c r="D93" s="14"/>
      <c r="E93" s="14"/>
      <c r="F93" s="15"/>
      <c r="H93" s="16"/>
      <c r="I93" s="16"/>
      <c r="J93" s="16"/>
    </row>
    <row r="94" spans="4:10" ht="15" x14ac:dyDescent="0.25">
      <c r="D94" s="14"/>
      <c r="E94" s="14"/>
      <c r="F94" s="15"/>
      <c r="H94" s="16"/>
      <c r="I94" s="16"/>
      <c r="J94" s="16"/>
    </row>
  </sheetData>
  <autoFilter ref="A7:W7"/>
  <mergeCells count="13">
    <mergeCell ref="A41:C41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"/>
  <sheetViews>
    <sheetView zoomScale="91" zoomScaleNormal="91" workbookViewId="0">
      <selection activeCell="A2" sqref="A2:W2"/>
    </sheetView>
  </sheetViews>
  <sheetFormatPr baseColWidth="10" defaultRowHeight="12.75" x14ac:dyDescent="0.2"/>
  <cols>
    <col min="1" max="1" width="9.7109375" style="37" customWidth="1"/>
    <col min="2" max="2" width="15.140625" style="37" customWidth="1"/>
    <col min="3" max="3" width="16.28515625" style="37" bestFit="1" customWidth="1"/>
    <col min="4" max="4" width="13" customWidth="1"/>
    <col min="5" max="5" width="14.7109375" customWidth="1"/>
    <col min="6" max="6" width="12.140625" customWidth="1"/>
    <col min="7" max="7" width="13.7109375" customWidth="1"/>
    <col min="8" max="8" width="11.7109375" bestFit="1" customWidth="1"/>
    <col min="9" max="9" width="14" bestFit="1" customWidth="1"/>
    <col min="10" max="10" width="12.140625" bestFit="1" customWidth="1"/>
    <col min="11" max="11" width="12.7109375" customWidth="1"/>
    <col min="12" max="12" width="11.85546875" bestFit="1" customWidth="1"/>
    <col min="13" max="13" width="13.140625" bestFit="1" customWidth="1"/>
    <col min="14" max="14" width="11.85546875" bestFit="1" customWidth="1"/>
    <col min="15" max="15" width="13.140625" bestFit="1" customWidth="1"/>
    <col min="16" max="16" width="11.7109375" bestFit="1" customWidth="1"/>
    <col min="17" max="17" width="13.140625" bestFit="1" customWidth="1"/>
    <col min="18" max="19" width="11.7109375" bestFit="1" customWidth="1"/>
    <col min="20" max="20" width="12.5703125" customWidth="1"/>
    <col min="21" max="22" width="11.7109375" bestFit="1" customWidth="1"/>
    <col min="23" max="23" width="14.1406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60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5.7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9.75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9101</v>
      </c>
      <c r="B8" s="86">
        <v>9201</v>
      </c>
      <c r="C8" s="28" t="s">
        <v>264</v>
      </c>
      <c r="D8" s="57">
        <f>VLOOKUP($B8,Total!$B$4:$W$349,Total!D$1,FALSE)</f>
        <v>570</v>
      </c>
      <c r="E8" s="57">
        <f>VLOOKUP($B8,Total!$B$4:$W$349,Total!E$1,FALSE)</f>
        <v>35945340</v>
      </c>
      <c r="F8" s="57">
        <f>VLOOKUP($B8,Total!$B$4:$W$349,Total!F$1,FALSE)</f>
        <v>490</v>
      </c>
      <c r="G8" s="57">
        <f>VLOOKUP($B8,Total!$B$4:$W$349,Total!G$1,FALSE)</f>
        <v>16345420</v>
      </c>
      <c r="H8" s="57">
        <f>VLOOKUP($B8,Total!$B$4:$W$349,Total!H$1,FALSE)</f>
        <v>208</v>
      </c>
      <c r="I8" s="57">
        <f>VLOOKUP($B8,Total!$B$4:$W$349,Total!I$1,FALSE)</f>
        <v>13116896</v>
      </c>
      <c r="J8" s="57">
        <f>VLOOKUP($B8,Total!$B$4:$W$349,Total!J$1,FALSE)</f>
        <v>181</v>
      </c>
      <c r="K8" s="57">
        <f>VLOOKUP($B8,Total!$B$4:$W$349,Total!K$1,FALSE)</f>
        <v>6037798</v>
      </c>
      <c r="L8" s="57">
        <f>VLOOKUP($B8,Total!$B$4:$W$349,Total!L$1,FALSE)</f>
        <v>0</v>
      </c>
      <c r="M8" s="57">
        <f>VLOOKUP($B8,Total!$B$4:$W$349,Total!M$1,FALSE)</f>
        <v>0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120</v>
      </c>
      <c r="Q8" s="57">
        <f>VLOOKUP($B8,Total!$B$4:$W$349,Total!Q$1,FALSE)</f>
        <v>7567440</v>
      </c>
      <c r="R8" s="57">
        <f>VLOOKUP($B8,Total!$B$4:$W$349,Total!R$1,FALSE)</f>
        <v>8</v>
      </c>
      <c r="S8" s="57">
        <f>VLOOKUP($B8,Total!$B$4:$W$349,Total!S$1,FALSE)</f>
        <v>266864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1577</v>
      </c>
      <c r="W8" s="57">
        <f>VLOOKUP($B8,Total!$B$4:$W$349,Total!W$1,FALSE)</f>
        <v>79279758</v>
      </c>
    </row>
    <row r="9" spans="1:23" s="43" customFormat="1" x14ac:dyDescent="0.2">
      <c r="A9" s="40">
        <v>9102</v>
      </c>
      <c r="B9" s="86">
        <v>9208</v>
      </c>
      <c r="C9" s="28" t="s">
        <v>265</v>
      </c>
      <c r="D9" s="57">
        <f>VLOOKUP($B9,Total!$B$4:$W$349,Total!D$1,FALSE)</f>
        <v>134</v>
      </c>
      <c r="E9" s="57">
        <f>VLOOKUP($B9,Total!$B$4:$W$349,Total!E$1,FALSE)</f>
        <v>8450308</v>
      </c>
      <c r="F9" s="57">
        <f>VLOOKUP($B9,Total!$B$4:$W$349,Total!F$1,FALSE)</f>
        <v>193</v>
      </c>
      <c r="G9" s="57">
        <f>VLOOKUP($B9,Total!$B$4:$W$349,Total!G$1,FALSE)</f>
        <v>6438094</v>
      </c>
      <c r="H9" s="57">
        <f>VLOOKUP($B9,Total!$B$4:$W$349,Total!H$1,FALSE)</f>
        <v>8</v>
      </c>
      <c r="I9" s="57">
        <f>VLOOKUP($B9,Total!$B$4:$W$349,Total!I$1,FALSE)</f>
        <v>504496</v>
      </c>
      <c r="J9" s="57">
        <f>VLOOKUP($B9,Total!$B$4:$W$349,Total!J$1,FALSE)</f>
        <v>20</v>
      </c>
      <c r="K9" s="57">
        <f>VLOOKUP($B9,Total!$B$4:$W$349,Total!K$1,FALSE)</f>
        <v>667160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38</v>
      </c>
      <c r="Q9" s="57">
        <f>VLOOKUP($B9,Total!$B$4:$W$349,Total!Q$1,FALSE)</f>
        <v>2396356</v>
      </c>
      <c r="R9" s="57">
        <f>VLOOKUP($B9,Total!$B$4:$W$349,Total!R$1,FALSE)</f>
        <v>14</v>
      </c>
      <c r="S9" s="57">
        <f>VLOOKUP($B9,Total!$B$4:$W$349,Total!S$1,FALSE)</f>
        <v>467012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407</v>
      </c>
      <c r="W9" s="57">
        <f>VLOOKUP($B9,Total!$B$4:$W$349,Total!W$1,FALSE)</f>
        <v>18923426</v>
      </c>
    </row>
    <row r="10" spans="1:23" s="43" customFormat="1" x14ac:dyDescent="0.2">
      <c r="A10" s="40">
        <v>9103</v>
      </c>
      <c r="B10" s="86">
        <v>9206</v>
      </c>
      <c r="C10" s="28" t="s">
        <v>266</v>
      </c>
      <c r="D10" s="57">
        <f>VLOOKUP($B10,Total!$B$4:$W$349,Total!D$1,FALSE)</f>
        <v>130</v>
      </c>
      <c r="E10" s="57">
        <f>VLOOKUP($B10,Total!$B$4:$W$349,Total!E$1,FALSE)</f>
        <v>8198060</v>
      </c>
      <c r="F10" s="57">
        <f>VLOOKUP($B10,Total!$B$4:$W$349,Total!F$1,FALSE)</f>
        <v>90</v>
      </c>
      <c r="G10" s="57">
        <f>VLOOKUP($B10,Total!$B$4:$W$349,Total!G$1,FALSE)</f>
        <v>3002220</v>
      </c>
      <c r="H10" s="57">
        <f>VLOOKUP($B10,Total!$B$4:$W$349,Total!H$1,FALSE)</f>
        <v>37</v>
      </c>
      <c r="I10" s="57">
        <f>VLOOKUP($B10,Total!$B$4:$W$349,Total!I$1,FALSE)</f>
        <v>2333294</v>
      </c>
      <c r="J10" s="57">
        <f>VLOOKUP($B10,Total!$B$4:$W$349,Total!J$1,FALSE)</f>
        <v>33</v>
      </c>
      <c r="K10" s="57">
        <f>VLOOKUP($B10,Total!$B$4:$W$349,Total!K$1,FALSE)</f>
        <v>1100814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27</v>
      </c>
      <c r="Q10" s="57">
        <f>VLOOKUP($B10,Total!$B$4:$W$349,Total!Q$1,FALSE)</f>
        <v>1702674</v>
      </c>
      <c r="R10" s="57">
        <f>VLOOKUP($B10,Total!$B$4:$W$349,Total!R$1,FALSE)</f>
        <v>9</v>
      </c>
      <c r="S10" s="57">
        <f>VLOOKUP($B10,Total!$B$4:$W$349,Total!S$1,FALSE)</f>
        <v>300222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326</v>
      </c>
      <c r="W10" s="57">
        <f>VLOOKUP($B10,Total!$B$4:$W$349,Total!W$1,FALSE)</f>
        <v>16637284</v>
      </c>
    </row>
    <row r="11" spans="1:23" s="43" customFormat="1" x14ac:dyDescent="0.2">
      <c r="A11" s="40">
        <v>9104</v>
      </c>
      <c r="B11" s="86">
        <v>9209</v>
      </c>
      <c r="C11" s="28" t="s">
        <v>267</v>
      </c>
      <c r="D11" s="57">
        <f>VLOOKUP($B11,Total!$B$4:$W$349,Total!D$1,FALSE)</f>
        <v>140</v>
      </c>
      <c r="E11" s="57">
        <f>VLOOKUP($B11,Total!$B$4:$W$349,Total!E$1,FALSE)</f>
        <v>8828680</v>
      </c>
      <c r="F11" s="57">
        <f>VLOOKUP($B11,Total!$B$4:$W$349,Total!F$1,FALSE)</f>
        <v>98</v>
      </c>
      <c r="G11" s="57">
        <f>VLOOKUP($B11,Total!$B$4:$W$349,Total!G$1,FALSE)</f>
        <v>3269084</v>
      </c>
      <c r="H11" s="57">
        <f>VLOOKUP($B11,Total!$B$4:$W$349,Total!H$1,FALSE)</f>
        <v>28</v>
      </c>
      <c r="I11" s="57">
        <f>VLOOKUP($B11,Total!$B$4:$W$349,Total!I$1,FALSE)</f>
        <v>1765736</v>
      </c>
      <c r="J11" s="57">
        <f>VLOOKUP($B11,Total!$B$4:$W$349,Total!J$1,FALSE)</f>
        <v>23</v>
      </c>
      <c r="K11" s="57">
        <f>VLOOKUP($B11,Total!$B$4:$W$349,Total!K$1,FALSE)</f>
        <v>767234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25</v>
      </c>
      <c r="Q11" s="57">
        <f>VLOOKUP($B11,Total!$B$4:$W$349,Total!Q$1,FALSE)</f>
        <v>1576550</v>
      </c>
      <c r="R11" s="57">
        <f>VLOOKUP($B11,Total!$B$4:$W$349,Total!R$1,FALSE)</f>
        <v>8</v>
      </c>
      <c r="S11" s="57">
        <f>VLOOKUP($B11,Total!$B$4:$W$349,Total!S$1,FALSE)</f>
        <v>266864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322</v>
      </c>
      <c r="W11" s="57">
        <f>VLOOKUP($B11,Total!$B$4:$W$349,Total!W$1,FALSE)</f>
        <v>16474148</v>
      </c>
    </row>
    <row r="12" spans="1:23" s="43" customFormat="1" x14ac:dyDescent="0.2">
      <c r="A12" s="40">
        <v>9105</v>
      </c>
      <c r="B12" s="86">
        <v>9202</v>
      </c>
      <c r="C12" s="28" t="s">
        <v>268</v>
      </c>
      <c r="D12" s="57">
        <f>VLOOKUP($B12,Total!$B$4:$W$349,Total!D$1,FALSE)</f>
        <v>326</v>
      </c>
      <c r="E12" s="57">
        <f>VLOOKUP($B12,Total!$B$4:$W$349,Total!E$1,FALSE)</f>
        <v>20558212</v>
      </c>
      <c r="F12" s="57">
        <f>VLOOKUP($B12,Total!$B$4:$W$349,Total!F$1,FALSE)</f>
        <v>308</v>
      </c>
      <c r="G12" s="57">
        <f>VLOOKUP($B12,Total!$B$4:$W$349,Total!G$1,FALSE)</f>
        <v>10274264</v>
      </c>
      <c r="H12" s="57">
        <f>VLOOKUP($B12,Total!$B$4:$W$349,Total!H$1,FALSE)</f>
        <v>19</v>
      </c>
      <c r="I12" s="57">
        <f>VLOOKUP($B12,Total!$B$4:$W$349,Total!I$1,FALSE)</f>
        <v>1198178</v>
      </c>
      <c r="J12" s="57">
        <f>VLOOKUP($B12,Total!$B$4:$W$349,Total!J$1,FALSE)</f>
        <v>37</v>
      </c>
      <c r="K12" s="57">
        <f>VLOOKUP($B12,Total!$B$4:$W$349,Total!K$1,FALSE)</f>
        <v>1234246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56</v>
      </c>
      <c r="Q12" s="57">
        <f>VLOOKUP($B12,Total!$B$4:$W$349,Total!Q$1,FALSE)</f>
        <v>3531472</v>
      </c>
      <c r="R12" s="57">
        <f>VLOOKUP($B12,Total!$B$4:$W$349,Total!R$1,FALSE)</f>
        <v>0</v>
      </c>
      <c r="S12" s="57">
        <f>VLOOKUP($B12,Total!$B$4:$W$349,Total!S$1,FALSE)</f>
        <v>0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746</v>
      </c>
      <c r="W12" s="57">
        <f>VLOOKUP($B12,Total!$B$4:$W$349,Total!W$1,FALSE)</f>
        <v>36796372</v>
      </c>
    </row>
    <row r="13" spans="1:23" s="43" customFormat="1" x14ac:dyDescent="0.2">
      <c r="A13" s="40">
        <v>9106</v>
      </c>
      <c r="B13" s="86">
        <v>9204</v>
      </c>
      <c r="C13" s="28" t="s">
        <v>269</v>
      </c>
      <c r="D13" s="57">
        <f>VLOOKUP($B13,Total!$B$4:$W$349,Total!D$1,FALSE)</f>
        <v>99</v>
      </c>
      <c r="E13" s="57">
        <f>VLOOKUP($B13,Total!$B$4:$W$349,Total!E$1,FALSE)</f>
        <v>6243138</v>
      </c>
      <c r="F13" s="57">
        <f>VLOOKUP($B13,Total!$B$4:$W$349,Total!F$1,FALSE)</f>
        <v>103</v>
      </c>
      <c r="G13" s="57">
        <f>VLOOKUP($B13,Total!$B$4:$W$349,Total!G$1,FALSE)</f>
        <v>3435874</v>
      </c>
      <c r="H13" s="57">
        <f>VLOOKUP($B13,Total!$B$4:$W$349,Total!H$1,FALSE)</f>
        <v>24</v>
      </c>
      <c r="I13" s="57">
        <f>VLOOKUP($B13,Total!$B$4:$W$349,Total!I$1,FALSE)</f>
        <v>1513488</v>
      </c>
      <c r="J13" s="57">
        <f>VLOOKUP($B13,Total!$B$4:$W$349,Total!J$1,FALSE)</f>
        <v>40</v>
      </c>
      <c r="K13" s="57">
        <f>VLOOKUP($B13,Total!$B$4:$W$349,Total!K$1,FALSE)</f>
        <v>1334320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43</v>
      </c>
      <c r="Q13" s="57">
        <f>VLOOKUP($B13,Total!$B$4:$W$349,Total!Q$1,FALSE)</f>
        <v>2711666</v>
      </c>
      <c r="R13" s="57">
        <f>VLOOKUP($B13,Total!$B$4:$W$349,Total!R$1,FALSE)</f>
        <v>10</v>
      </c>
      <c r="S13" s="57">
        <f>VLOOKUP($B13,Total!$B$4:$W$349,Total!S$1,FALSE)</f>
        <v>333580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319</v>
      </c>
      <c r="W13" s="57">
        <f>VLOOKUP($B13,Total!$B$4:$W$349,Total!W$1,FALSE)</f>
        <v>15572066</v>
      </c>
    </row>
    <row r="14" spans="1:23" s="43" customFormat="1" x14ac:dyDescent="0.2">
      <c r="A14" s="40">
        <v>9107</v>
      </c>
      <c r="B14" s="86">
        <v>9210</v>
      </c>
      <c r="C14" s="28" t="s">
        <v>270</v>
      </c>
      <c r="D14" s="57">
        <f>VLOOKUP($B14,Total!$B$4:$W$349,Total!D$1,FALSE)</f>
        <v>267</v>
      </c>
      <c r="E14" s="57">
        <f>VLOOKUP($B14,Total!$B$4:$W$349,Total!E$1,FALSE)</f>
        <v>16837554</v>
      </c>
      <c r="F14" s="57">
        <f>VLOOKUP($B14,Total!$B$4:$W$349,Total!F$1,FALSE)</f>
        <v>183</v>
      </c>
      <c r="G14" s="57">
        <f>VLOOKUP($B14,Total!$B$4:$W$349,Total!G$1,FALSE)</f>
        <v>6104514</v>
      </c>
      <c r="H14" s="57">
        <f>VLOOKUP($B14,Total!$B$4:$W$349,Total!H$1,FALSE)</f>
        <v>27</v>
      </c>
      <c r="I14" s="57">
        <f>VLOOKUP($B14,Total!$B$4:$W$349,Total!I$1,FALSE)</f>
        <v>1702674</v>
      </c>
      <c r="J14" s="57">
        <f>VLOOKUP($B14,Total!$B$4:$W$349,Total!J$1,FALSE)</f>
        <v>17</v>
      </c>
      <c r="K14" s="57">
        <f>VLOOKUP($B14,Total!$B$4:$W$349,Total!K$1,FALSE)</f>
        <v>567086</v>
      </c>
      <c r="L14" s="57">
        <f>VLOOKUP($B14,Total!$B$4:$W$349,Total!L$1,FALSE)</f>
        <v>85</v>
      </c>
      <c r="M14" s="57">
        <f>VLOOKUP($B14,Total!$B$4:$W$349,Total!M$1,FALSE)</f>
        <v>5360270</v>
      </c>
      <c r="N14" s="57">
        <f>VLOOKUP($B14,Total!$B$4:$W$349,Total!N$1,FALSE)</f>
        <v>3</v>
      </c>
      <c r="O14" s="57">
        <f>VLOOKUP($B14,Total!$B$4:$W$349,Total!O$1,FALSE)</f>
        <v>100074</v>
      </c>
      <c r="P14" s="57">
        <f>VLOOKUP($B14,Total!$B$4:$W$349,Total!P$1,FALSE)</f>
        <v>51</v>
      </c>
      <c r="Q14" s="57">
        <f>VLOOKUP($B14,Total!$B$4:$W$349,Total!Q$1,FALSE)</f>
        <v>3216162</v>
      </c>
      <c r="R14" s="57">
        <f>VLOOKUP($B14,Total!$B$4:$W$349,Total!R$1,FALSE)</f>
        <v>7</v>
      </c>
      <c r="S14" s="57">
        <f>VLOOKUP($B14,Total!$B$4:$W$349,Total!S$1,FALSE)</f>
        <v>233506</v>
      </c>
      <c r="T14" s="57">
        <f>VLOOKUP($B14,Total!$B$4:$W$349,Total!T$1,FALSE)</f>
        <v>7</v>
      </c>
      <c r="U14" s="57">
        <f>VLOOKUP($B14,Total!$B$4:$W$349,Total!U$1,FALSE)</f>
        <v>441434</v>
      </c>
      <c r="V14" s="57">
        <f>VLOOKUP($B14,Total!$B$4:$W$349,Total!V$1,FALSE)</f>
        <v>647</v>
      </c>
      <c r="W14" s="57">
        <f>VLOOKUP($B14,Total!$B$4:$W$349,Total!W$1,FALSE)</f>
        <v>34563274</v>
      </c>
    </row>
    <row r="15" spans="1:23" s="43" customFormat="1" x14ac:dyDescent="0.2">
      <c r="A15" s="40">
        <v>9108</v>
      </c>
      <c r="B15" s="86">
        <v>9207</v>
      </c>
      <c r="C15" s="28" t="s">
        <v>271</v>
      </c>
      <c r="D15" s="57">
        <f>VLOOKUP($B15,Total!$B$4:$W$349,Total!D$1,FALSE)</f>
        <v>140</v>
      </c>
      <c r="E15" s="57">
        <f>VLOOKUP($B15,Total!$B$4:$W$349,Total!E$1,FALSE)</f>
        <v>8828680</v>
      </c>
      <c r="F15" s="57">
        <f>VLOOKUP($B15,Total!$B$4:$W$349,Total!F$1,FALSE)</f>
        <v>137</v>
      </c>
      <c r="G15" s="57">
        <f>VLOOKUP($B15,Total!$B$4:$W$349,Total!G$1,FALSE)</f>
        <v>4570046</v>
      </c>
      <c r="H15" s="57">
        <f>VLOOKUP($B15,Total!$B$4:$W$349,Total!H$1,FALSE)</f>
        <v>56</v>
      </c>
      <c r="I15" s="57">
        <f>VLOOKUP($B15,Total!$B$4:$W$349,Total!I$1,FALSE)</f>
        <v>3531472</v>
      </c>
      <c r="J15" s="57">
        <f>VLOOKUP($B15,Total!$B$4:$W$349,Total!J$1,FALSE)</f>
        <v>36</v>
      </c>
      <c r="K15" s="57">
        <f>VLOOKUP($B15,Total!$B$4:$W$349,Total!K$1,FALSE)</f>
        <v>1200888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19</v>
      </c>
      <c r="Q15" s="57">
        <f>VLOOKUP($B15,Total!$B$4:$W$349,Total!Q$1,FALSE)</f>
        <v>1198178</v>
      </c>
      <c r="R15" s="57">
        <f>VLOOKUP($B15,Total!$B$4:$W$349,Total!R$1,FALSE)</f>
        <v>5</v>
      </c>
      <c r="S15" s="57">
        <f>VLOOKUP($B15,Total!$B$4:$W$349,Total!S$1,FALSE)</f>
        <v>166790</v>
      </c>
      <c r="T15" s="57">
        <f>VLOOKUP($B15,Total!$B$4:$W$349,Total!T$1,FALSE)</f>
        <v>2</v>
      </c>
      <c r="U15" s="57">
        <f>VLOOKUP($B15,Total!$B$4:$W$349,Total!U$1,FALSE)</f>
        <v>126124</v>
      </c>
      <c r="V15" s="57">
        <f>VLOOKUP($B15,Total!$B$4:$W$349,Total!V$1,FALSE)</f>
        <v>395</v>
      </c>
      <c r="W15" s="57">
        <f>VLOOKUP($B15,Total!$B$4:$W$349,Total!W$1,FALSE)</f>
        <v>19622178</v>
      </c>
    </row>
    <row r="16" spans="1:23" s="43" customFormat="1" x14ac:dyDescent="0.2">
      <c r="A16" s="40">
        <v>9109</v>
      </c>
      <c r="B16" s="86">
        <v>9211</v>
      </c>
      <c r="C16" s="28" t="s">
        <v>272</v>
      </c>
      <c r="D16" s="57">
        <f>VLOOKUP($B16,Total!$B$4:$W$349,Total!D$1,FALSE)</f>
        <v>398</v>
      </c>
      <c r="E16" s="57">
        <f>VLOOKUP($B16,Total!$B$4:$W$349,Total!E$1,FALSE)</f>
        <v>25098676</v>
      </c>
      <c r="F16" s="57">
        <f>VLOOKUP($B16,Total!$B$4:$W$349,Total!F$1,FALSE)</f>
        <v>358</v>
      </c>
      <c r="G16" s="57">
        <f>VLOOKUP($B16,Total!$B$4:$W$349,Total!G$1,FALSE)</f>
        <v>11942164</v>
      </c>
      <c r="H16" s="57">
        <f>VLOOKUP($B16,Total!$B$4:$W$349,Total!H$1,FALSE)</f>
        <v>129</v>
      </c>
      <c r="I16" s="57">
        <f>VLOOKUP($B16,Total!$B$4:$W$349,Total!I$1,FALSE)</f>
        <v>8134998</v>
      </c>
      <c r="J16" s="57">
        <f>VLOOKUP($B16,Total!$B$4:$W$349,Total!J$1,FALSE)</f>
        <v>121</v>
      </c>
      <c r="K16" s="57">
        <f>VLOOKUP($B16,Total!$B$4:$W$349,Total!K$1,FALSE)</f>
        <v>4036318</v>
      </c>
      <c r="L16" s="57">
        <f>VLOOKUP($B16,Total!$B$4:$W$349,Total!L$1,FALSE)</f>
        <v>9</v>
      </c>
      <c r="M16" s="57">
        <f>VLOOKUP($B16,Total!$B$4:$W$349,Total!M$1,FALSE)</f>
        <v>567558</v>
      </c>
      <c r="N16" s="57">
        <f>VLOOKUP($B16,Total!$B$4:$W$349,Total!N$1,FALSE)</f>
        <v>1</v>
      </c>
      <c r="O16" s="57">
        <f>VLOOKUP($B16,Total!$B$4:$W$349,Total!O$1,FALSE)</f>
        <v>33358</v>
      </c>
      <c r="P16" s="57">
        <f>VLOOKUP($B16,Total!$B$4:$W$349,Total!P$1,FALSE)</f>
        <v>96</v>
      </c>
      <c r="Q16" s="57">
        <f>VLOOKUP($B16,Total!$B$4:$W$349,Total!Q$1,FALSE)</f>
        <v>6053952</v>
      </c>
      <c r="R16" s="57">
        <f>VLOOKUP($B16,Total!$B$4:$W$349,Total!R$1,FALSE)</f>
        <v>5</v>
      </c>
      <c r="S16" s="57">
        <f>VLOOKUP($B16,Total!$B$4:$W$349,Total!S$1,FALSE)</f>
        <v>166790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1117</v>
      </c>
      <c r="W16" s="57">
        <f>VLOOKUP($B16,Total!$B$4:$W$349,Total!W$1,FALSE)</f>
        <v>56033814</v>
      </c>
    </row>
    <row r="17" spans="1:23" s="43" customFormat="1" x14ac:dyDescent="0.2">
      <c r="A17" s="40">
        <v>9110</v>
      </c>
      <c r="B17" s="86">
        <v>9203</v>
      </c>
      <c r="C17" s="28" t="s">
        <v>273</v>
      </c>
      <c r="D17" s="57">
        <f>VLOOKUP($B17,Total!$B$4:$W$349,Total!D$1,FALSE)</f>
        <v>198</v>
      </c>
      <c r="E17" s="57">
        <f>VLOOKUP($B17,Total!$B$4:$W$349,Total!E$1,FALSE)</f>
        <v>12486276</v>
      </c>
      <c r="F17" s="57">
        <f>VLOOKUP($B17,Total!$B$4:$W$349,Total!F$1,FALSE)</f>
        <v>257</v>
      </c>
      <c r="G17" s="57">
        <f>VLOOKUP($B17,Total!$B$4:$W$349,Total!G$1,FALSE)</f>
        <v>8573006</v>
      </c>
      <c r="H17" s="57">
        <f>VLOOKUP($B17,Total!$B$4:$W$349,Total!H$1,FALSE)</f>
        <v>12</v>
      </c>
      <c r="I17" s="57">
        <f>VLOOKUP($B17,Total!$B$4:$W$349,Total!I$1,FALSE)</f>
        <v>756744</v>
      </c>
      <c r="J17" s="57">
        <f>VLOOKUP($B17,Total!$B$4:$W$349,Total!J$1,FALSE)</f>
        <v>11</v>
      </c>
      <c r="K17" s="57">
        <f>VLOOKUP($B17,Total!$B$4:$W$349,Total!K$1,FALSE)</f>
        <v>366938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33</v>
      </c>
      <c r="Q17" s="57">
        <f>VLOOKUP($B17,Total!$B$4:$W$349,Total!Q$1,FALSE)</f>
        <v>2081046</v>
      </c>
      <c r="R17" s="57">
        <f>VLOOKUP($B17,Total!$B$4:$W$349,Total!R$1,FALSE)</f>
        <v>11</v>
      </c>
      <c r="S17" s="57">
        <f>VLOOKUP($B17,Total!$B$4:$W$349,Total!S$1,FALSE)</f>
        <v>366938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522</v>
      </c>
      <c r="W17" s="57">
        <f>VLOOKUP($B17,Total!$B$4:$W$349,Total!W$1,FALSE)</f>
        <v>24630948</v>
      </c>
    </row>
    <row r="18" spans="1:23" s="43" customFormat="1" x14ac:dyDescent="0.2">
      <c r="A18" s="40">
        <v>9111</v>
      </c>
      <c r="B18" s="86">
        <v>9205</v>
      </c>
      <c r="C18" s="28" t="s">
        <v>274</v>
      </c>
      <c r="D18" s="57">
        <f>VLOOKUP($B18,Total!$B$4:$W$349,Total!D$1,FALSE)</f>
        <v>237</v>
      </c>
      <c r="E18" s="57">
        <f>VLOOKUP($B18,Total!$B$4:$W$349,Total!E$1,FALSE)</f>
        <v>14945694</v>
      </c>
      <c r="F18" s="57">
        <f>VLOOKUP($B18,Total!$B$4:$W$349,Total!F$1,FALSE)</f>
        <v>204</v>
      </c>
      <c r="G18" s="57">
        <f>VLOOKUP($B18,Total!$B$4:$W$349,Total!G$1,FALSE)</f>
        <v>6805032</v>
      </c>
      <c r="H18" s="57">
        <f>VLOOKUP($B18,Total!$B$4:$W$349,Total!H$1,FALSE)</f>
        <v>39</v>
      </c>
      <c r="I18" s="57">
        <f>VLOOKUP($B18,Total!$B$4:$W$349,Total!I$1,FALSE)</f>
        <v>2459418</v>
      </c>
      <c r="J18" s="57">
        <f>VLOOKUP($B18,Total!$B$4:$W$349,Total!J$1,FALSE)</f>
        <v>28</v>
      </c>
      <c r="K18" s="57">
        <f>VLOOKUP($B18,Total!$B$4:$W$349,Total!K$1,FALSE)</f>
        <v>934024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11</v>
      </c>
      <c r="Q18" s="57">
        <f>VLOOKUP($B18,Total!$B$4:$W$349,Total!Q$1,FALSE)</f>
        <v>693682</v>
      </c>
      <c r="R18" s="57">
        <f>VLOOKUP($B18,Total!$B$4:$W$349,Total!R$1,FALSE)</f>
        <v>3</v>
      </c>
      <c r="S18" s="57">
        <f>VLOOKUP($B18,Total!$B$4:$W$349,Total!S$1,FALSE)</f>
        <v>100074</v>
      </c>
      <c r="T18" s="57">
        <f>VLOOKUP($B18,Total!$B$4:$W$349,Total!T$1,FALSE)</f>
        <v>0</v>
      </c>
      <c r="U18" s="57">
        <f>VLOOKUP($B18,Total!$B$4:$W$349,Total!U$1,FALSE)</f>
        <v>0</v>
      </c>
      <c r="V18" s="57">
        <f>VLOOKUP($B18,Total!$B$4:$W$349,Total!V$1,FALSE)</f>
        <v>522</v>
      </c>
      <c r="W18" s="57">
        <f>VLOOKUP($B18,Total!$B$4:$W$349,Total!W$1,FALSE)</f>
        <v>25937924</v>
      </c>
    </row>
    <row r="19" spans="1:23" s="43" customFormat="1" x14ac:dyDescent="0.2">
      <c r="A19" s="40">
        <v>9201</v>
      </c>
      <c r="B19" s="86">
        <v>9101</v>
      </c>
      <c r="C19" s="28" t="s">
        <v>275</v>
      </c>
      <c r="D19" s="57">
        <f>VLOOKUP($B19,Total!$B$4:$W$349,Total!D$1,FALSE)</f>
        <v>1326</v>
      </c>
      <c r="E19" s="57">
        <f>VLOOKUP($B19,Total!$B$4:$W$349,Total!E$1,FALSE)</f>
        <v>83620212</v>
      </c>
      <c r="F19" s="57">
        <f>VLOOKUP($B19,Total!$B$4:$W$349,Total!F$1,FALSE)</f>
        <v>1085</v>
      </c>
      <c r="G19" s="57">
        <f>VLOOKUP($B19,Total!$B$4:$W$349,Total!G$1,FALSE)</f>
        <v>36193430</v>
      </c>
      <c r="H19" s="57">
        <f>VLOOKUP($B19,Total!$B$4:$W$349,Total!H$1,FALSE)</f>
        <v>741</v>
      </c>
      <c r="I19" s="57">
        <f>VLOOKUP($B19,Total!$B$4:$W$349,Total!I$1,FALSE)</f>
        <v>46728942</v>
      </c>
      <c r="J19" s="57">
        <f>VLOOKUP($B19,Total!$B$4:$W$349,Total!J$1,FALSE)</f>
        <v>489</v>
      </c>
      <c r="K19" s="57">
        <f>VLOOKUP($B19,Total!$B$4:$W$349,Total!K$1,FALSE)</f>
        <v>16312062</v>
      </c>
      <c r="L19" s="57">
        <f>VLOOKUP($B19,Total!$B$4:$W$349,Total!L$1,FALSE)</f>
        <v>24</v>
      </c>
      <c r="M19" s="57">
        <f>VLOOKUP($B19,Total!$B$4:$W$349,Total!M$1,FALSE)</f>
        <v>1513488</v>
      </c>
      <c r="N19" s="57">
        <f>VLOOKUP($B19,Total!$B$4:$W$349,Total!N$1,FALSE)</f>
        <v>1</v>
      </c>
      <c r="O19" s="57">
        <f>VLOOKUP($B19,Total!$B$4:$W$349,Total!O$1,FALSE)</f>
        <v>33358</v>
      </c>
      <c r="P19" s="57">
        <f>VLOOKUP($B19,Total!$B$4:$W$349,Total!P$1,FALSE)</f>
        <v>354</v>
      </c>
      <c r="Q19" s="57">
        <f>VLOOKUP($B19,Total!$B$4:$W$349,Total!Q$1,FALSE)</f>
        <v>22323948</v>
      </c>
      <c r="R19" s="57">
        <f>VLOOKUP($B19,Total!$B$4:$W$349,Total!R$1,FALSE)</f>
        <v>8</v>
      </c>
      <c r="S19" s="57">
        <f>VLOOKUP($B19,Total!$B$4:$W$349,Total!S$1,FALSE)</f>
        <v>266864</v>
      </c>
      <c r="T19" s="57">
        <f>VLOOKUP($B19,Total!$B$4:$W$349,Total!T$1,FALSE)</f>
        <v>0</v>
      </c>
      <c r="U19" s="57">
        <f>VLOOKUP($B19,Total!$B$4:$W$349,Total!U$1,FALSE)</f>
        <v>0</v>
      </c>
      <c r="V19" s="57">
        <f>VLOOKUP($B19,Total!$B$4:$W$349,Total!V$1,FALSE)</f>
        <v>4028</v>
      </c>
      <c r="W19" s="57">
        <f>VLOOKUP($B19,Total!$B$4:$W$349,Total!W$1,FALSE)</f>
        <v>206992304</v>
      </c>
    </row>
    <row r="20" spans="1:23" s="43" customFormat="1" x14ac:dyDescent="0.2">
      <c r="A20" s="40">
        <v>9202</v>
      </c>
      <c r="B20" s="86">
        <v>9119</v>
      </c>
      <c r="C20" s="28" t="s">
        <v>276</v>
      </c>
      <c r="D20" s="57">
        <f>VLOOKUP($B20,Total!$B$4:$W$349,Total!D$1,FALSE)</f>
        <v>161</v>
      </c>
      <c r="E20" s="57">
        <f>VLOOKUP($B20,Total!$B$4:$W$349,Total!E$1,FALSE)</f>
        <v>10152982</v>
      </c>
      <c r="F20" s="57">
        <f>VLOOKUP($B20,Total!$B$4:$W$349,Total!F$1,FALSE)</f>
        <v>239</v>
      </c>
      <c r="G20" s="57">
        <f>VLOOKUP($B20,Total!$B$4:$W$349,Total!G$1,FALSE)</f>
        <v>7972562</v>
      </c>
      <c r="H20" s="57">
        <f>VLOOKUP($B20,Total!$B$4:$W$349,Total!H$1,FALSE)</f>
        <v>79</v>
      </c>
      <c r="I20" s="57">
        <f>VLOOKUP($B20,Total!$B$4:$W$349,Total!I$1,FALSE)</f>
        <v>4981898</v>
      </c>
      <c r="J20" s="57">
        <f>VLOOKUP($B20,Total!$B$4:$W$349,Total!J$1,FALSE)</f>
        <v>85</v>
      </c>
      <c r="K20" s="57">
        <f>VLOOKUP($B20,Total!$B$4:$W$349,Total!K$1,FALSE)</f>
        <v>2835430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50</v>
      </c>
      <c r="Q20" s="57">
        <f>VLOOKUP($B20,Total!$B$4:$W$349,Total!Q$1,FALSE)</f>
        <v>3153100</v>
      </c>
      <c r="R20" s="57">
        <f>VLOOKUP($B20,Total!$B$4:$W$349,Total!R$1,FALSE)</f>
        <v>17</v>
      </c>
      <c r="S20" s="57">
        <f>VLOOKUP($B20,Total!$B$4:$W$349,Total!S$1,FALSE)</f>
        <v>567086</v>
      </c>
      <c r="T20" s="57">
        <f>VLOOKUP($B20,Total!$B$4:$W$349,Total!T$1,FALSE)</f>
        <v>0</v>
      </c>
      <c r="U20" s="57">
        <f>VLOOKUP($B20,Total!$B$4:$W$349,Total!U$1,FALSE)</f>
        <v>0</v>
      </c>
      <c r="V20" s="57">
        <f>VLOOKUP($B20,Total!$B$4:$W$349,Total!V$1,FALSE)</f>
        <v>631</v>
      </c>
      <c r="W20" s="57">
        <f>VLOOKUP($B20,Total!$B$4:$W$349,Total!W$1,FALSE)</f>
        <v>29663058</v>
      </c>
    </row>
    <row r="21" spans="1:23" s="43" customFormat="1" x14ac:dyDescent="0.2">
      <c r="A21" s="40">
        <v>9203</v>
      </c>
      <c r="B21" s="86">
        <v>9105</v>
      </c>
      <c r="C21" s="28" t="s">
        <v>277</v>
      </c>
      <c r="D21" s="57">
        <f>VLOOKUP($B21,Total!$B$4:$W$349,Total!D$1,FALSE)</f>
        <v>230</v>
      </c>
      <c r="E21" s="57">
        <f>VLOOKUP($B21,Total!$B$4:$W$349,Total!E$1,FALSE)</f>
        <v>14504260</v>
      </c>
      <c r="F21" s="57">
        <f>VLOOKUP($B21,Total!$B$4:$W$349,Total!F$1,FALSE)</f>
        <v>143</v>
      </c>
      <c r="G21" s="57">
        <f>VLOOKUP($B21,Total!$B$4:$W$349,Total!G$1,FALSE)</f>
        <v>4770194</v>
      </c>
      <c r="H21" s="57">
        <f>VLOOKUP($B21,Total!$B$4:$W$349,Total!H$1,FALSE)</f>
        <v>92</v>
      </c>
      <c r="I21" s="57">
        <f>VLOOKUP($B21,Total!$B$4:$W$349,Total!I$1,FALSE)</f>
        <v>5801704</v>
      </c>
      <c r="J21" s="57">
        <f>VLOOKUP($B21,Total!$B$4:$W$349,Total!J$1,FALSE)</f>
        <v>81</v>
      </c>
      <c r="K21" s="57">
        <f>VLOOKUP($B21,Total!$B$4:$W$349,Total!K$1,FALSE)</f>
        <v>2701998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30</v>
      </c>
      <c r="Q21" s="57">
        <f>VLOOKUP($B21,Total!$B$4:$W$349,Total!Q$1,FALSE)</f>
        <v>1891860</v>
      </c>
      <c r="R21" s="57">
        <f>VLOOKUP($B21,Total!$B$4:$W$349,Total!R$1,FALSE)</f>
        <v>11</v>
      </c>
      <c r="S21" s="57">
        <f>VLOOKUP($B21,Total!$B$4:$W$349,Total!S$1,FALSE)</f>
        <v>366938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587</v>
      </c>
      <c r="W21" s="57">
        <f>VLOOKUP($B21,Total!$B$4:$W$349,Total!W$1,FALSE)</f>
        <v>30036954</v>
      </c>
    </row>
    <row r="22" spans="1:23" s="43" customFormat="1" x14ac:dyDescent="0.2">
      <c r="A22" s="40">
        <v>9204</v>
      </c>
      <c r="B22" s="86">
        <v>9103</v>
      </c>
      <c r="C22" s="28" t="s">
        <v>278</v>
      </c>
      <c r="D22" s="57">
        <f>VLOOKUP($B22,Total!$B$4:$W$349,Total!D$1,FALSE)</f>
        <v>157</v>
      </c>
      <c r="E22" s="57">
        <f>VLOOKUP($B22,Total!$B$4:$W$349,Total!E$1,FALSE)</f>
        <v>9900734</v>
      </c>
      <c r="F22" s="57">
        <f>VLOOKUP($B22,Total!$B$4:$W$349,Total!F$1,FALSE)</f>
        <v>161</v>
      </c>
      <c r="G22" s="57">
        <f>VLOOKUP($B22,Total!$B$4:$W$349,Total!G$1,FALSE)</f>
        <v>5370638</v>
      </c>
      <c r="H22" s="57">
        <f>VLOOKUP($B22,Total!$B$4:$W$349,Total!H$1,FALSE)</f>
        <v>67</v>
      </c>
      <c r="I22" s="57">
        <f>VLOOKUP($B22,Total!$B$4:$W$349,Total!I$1,FALSE)</f>
        <v>4225154</v>
      </c>
      <c r="J22" s="57">
        <f>VLOOKUP($B22,Total!$B$4:$W$349,Total!J$1,FALSE)</f>
        <v>41</v>
      </c>
      <c r="K22" s="57">
        <f>VLOOKUP($B22,Total!$B$4:$W$349,Total!K$1,FALSE)</f>
        <v>1367678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0</v>
      </c>
      <c r="Q22" s="57">
        <f>VLOOKUP($B22,Total!$B$4:$W$349,Total!Q$1,FALSE)</f>
        <v>0</v>
      </c>
      <c r="R22" s="57">
        <f>VLOOKUP($B22,Total!$B$4:$W$349,Total!R$1,FALSE)</f>
        <v>0</v>
      </c>
      <c r="S22" s="57">
        <f>VLOOKUP($B22,Total!$B$4:$W$349,Total!S$1,FALSE)</f>
        <v>0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426</v>
      </c>
      <c r="W22" s="57">
        <f>VLOOKUP($B22,Total!$B$4:$W$349,Total!W$1,FALSE)</f>
        <v>20864204</v>
      </c>
    </row>
    <row r="23" spans="1:23" s="43" customFormat="1" x14ac:dyDescent="0.2">
      <c r="A23" s="40">
        <v>9205</v>
      </c>
      <c r="B23" s="86">
        <v>9108</v>
      </c>
      <c r="C23" s="28" t="s">
        <v>279</v>
      </c>
      <c r="D23" s="57">
        <f>VLOOKUP($B23,Total!$B$4:$W$349,Total!D$1,FALSE)</f>
        <v>473</v>
      </c>
      <c r="E23" s="57">
        <f>VLOOKUP($B23,Total!$B$4:$W$349,Total!E$1,FALSE)</f>
        <v>29828326</v>
      </c>
      <c r="F23" s="57">
        <f>VLOOKUP($B23,Total!$B$4:$W$349,Total!F$1,FALSE)</f>
        <v>358</v>
      </c>
      <c r="G23" s="57">
        <f>VLOOKUP($B23,Total!$B$4:$W$349,Total!G$1,FALSE)</f>
        <v>11942164</v>
      </c>
      <c r="H23" s="57">
        <f>VLOOKUP($B23,Total!$B$4:$W$349,Total!H$1,FALSE)</f>
        <v>236</v>
      </c>
      <c r="I23" s="57">
        <f>VLOOKUP($B23,Total!$B$4:$W$349,Total!I$1,FALSE)</f>
        <v>14882632</v>
      </c>
      <c r="J23" s="57">
        <f>VLOOKUP($B23,Total!$B$4:$W$349,Total!J$1,FALSE)</f>
        <v>177</v>
      </c>
      <c r="K23" s="57">
        <f>VLOOKUP($B23,Total!$B$4:$W$349,Total!K$1,FALSE)</f>
        <v>5904366</v>
      </c>
      <c r="L23" s="57">
        <f>VLOOKUP($B23,Total!$B$4:$W$349,Total!L$1,FALSE)</f>
        <v>7</v>
      </c>
      <c r="M23" s="57">
        <f>VLOOKUP($B23,Total!$B$4:$W$349,Total!M$1,FALSE)</f>
        <v>441434</v>
      </c>
      <c r="N23" s="57">
        <f>VLOOKUP($B23,Total!$B$4:$W$349,Total!N$1,FALSE)</f>
        <v>1</v>
      </c>
      <c r="O23" s="57">
        <f>VLOOKUP($B23,Total!$B$4:$W$349,Total!O$1,FALSE)</f>
        <v>33358</v>
      </c>
      <c r="P23" s="57">
        <f>VLOOKUP($B23,Total!$B$4:$W$349,Total!P$1,FALSE)</f>
        <v>45</v>
      </c>
      <c r="Q23" s="57">
        <f>VLOOKUP($B23,Total!$B$4:$W$349,Total!Q$1,FALSE)</f>
        <v>2837790</v>
      </c>
      <c r="R23" s="57">
        <f>VLOOKUP($B23,Total!$B$4:$W$349,Total!R$1,FALSE)</f>
        <v>13</v>
      </c>
      <c r="S23" s="57">
        <f>VLOOKUP($B23,Total!$B$4:$W$349,Total!S$1,FALSE)</f>
        <v>433654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1310</v>
      </c>
      <c r="W23" s="57">
        <f>VLOOKUP($B23,Total!$B$4:$W$349,Total!W$1,FALSE)</f>
        <v>66303724</v>
      </c>
    </row>
    <row r="24" spans="1:23" s="43" customFormat="1" x14ac:dyDescent="0.2">
      <c r="A24" s="40">
        <v>9206</v>
      </c>
      <c r="B24" s="86">
        <v>9113</v>
      </c>
      <c r="C24" s="28" t="s">
        <v>280</v>
      </c>
      <c r="D24" s="57">
        <f>VLOOKUP($B24,Total!$B$4:$W$349,Total!D$1,FALSE)</f>
        <v>143</v>
      </c>
      <c r="E24" s="57">
        <f>VLOOKUP($B24,Total!$B$4:$W$349,Total!E$1,FALSE)</f>
        <v>9017866</v>
      </c>
      <c r="F24" s="57">
        <f>VLOOKUP($B24,Total!$B$4:$W$349,Total!F$1,FALSE)</f>
        <v>99</v>
      </c>
      <c r="G24" s="57">
        <f>VLOOKUP($B24,Total!$B$4:$W$349,Total!G$1,FALSE)</f>
        <v>3302442</v>
      </c>
      <c r="H24" s="57">
        <f>VLOOKUP($B24,Total!$B$4:$W$349,Total!H$1,FALSE)</f>
        <v>63</v>
      </c>
      <c r="I24" s="57">
        <f>VLOOKUP($B24,Total!$B$4:$W$349,Total!I$1,FALSE)</f>
        <v>3972906</v>
      </c>
      <c r="J24" s="57">
        <f>VLOOKUP($B24,Total!$B$4:$W$349,Total!J$1,FALSE)</f>
        <v>26</v>
      </c>
      <c r="K24" s="57">
        <f>VLOOKUP($B24,Total!$B$4:$W$349,Total!K$1,FALSE)</f>
        <v>867308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0</v>
      </c>
      <c r="Q24" s="57">
        <f>VLOOKUP($B24,Total!$B$4:$W$349,Total!Q$1,FALSE)</f>
        <v>0</v>
      </c>
      <c r="R24" s="57">
        <f>VLOOKUP($B24,Total!$B$4:$W$349,Total!R$1,FALSE)</f>
        <v>0</v>
      </c>
      <c r="S24" s="57">
        <f>VLOOKUP($B24,Total!$B$4:$W$349,Total!S$1,FALSE)</f>
        <v>0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331</v>
      </c>
      <c r="W24" s="57">
        <f>VLOOKUP($B24,Total!$B$4:$W$349,Total!W$1,FALSE)</f>
        <v>17160522</v>
      </c>
    </row>
    <row r="25" spans="1:23" s="43" customFormat="1" x14ac:dyDescent="0.2">
      <c r="A25" s="40">
        <v>9207</v>
      </c>
      <c r="B25" s="86">
        <v>9106</v>
      </c>
      <c r="C25" s="28" t="s">
        <v>281</v>
      </c>
      <c r="D25" s="57">
        <f>VLOOKUP($B25,Total!$B$4:$W$349,Total!D$1,FALSE)</f>
        <v>230</v>
      </c>
      <c r="E25" s="57">
        <f>VLOOKUP($B25,Total!$B$4:$W$349,Total!E$1,FALSE)</f>
        <v>14504260</v>
      </c>
      <c r="F25" s="57">
        <f>VLOOKUP($B25,Total!$B$4:$W$349,Total!F$1,FALSE)</f>
        <v>230</v>
      </c>
      <c r="G25" s="57">
        <f>VLOOKUP($B25,Total!$B$4:$W$349,Total!G$1,FALSE)</f>
        <v>7672340</v>
      </c>
      <c r="H25" s="57">
        <f>VLOOKUP($B25,Total!$B$4:$W$349,Total!H$1,FALSE)</f>
        <v>35</v>
      </c>
      <c r="I25" s="57">
        <f>VLOOKUP($B25,Total!$B$4:$W$349,Total!I$1,FALSE)</f>
        <v>2207170</v>
      </c>
      <c r="J25" s="57">
        <f>VLOOKUP($B25,Total!$B$4:$W$349,Total!J$1,FALSE)</f>
        <v>35</v>
      </c>
      <c r="K25" s="57">
        <f>VLOOKUP($B25,Total!$B$4:$W$349,Total!K$1,FALSE)</f>
        <v>1167530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21</v>
      </c>
      <c r="Q25" s="57">
        <f>VLOOKUP($B25,Total!$B$4:$W$349,Total!Q$1,FALSE)</f>
        <v>1324302</v>
      </c>
      <c r="R25" s="57">
        <f>VLOOKUP($B25,Total!$B$4:$W$349,Total!R$1,FALSE)</f>
        <v>7</v>
      </c>
      <c r="S25" s="57">
        <f>VLOOKUP($B25,Total!$B$4:$W$349,Total!S$1,FALSE)</f>
        <v>233506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558</v>
      </c>
      <c r="W25" s="57">
        <f>VLOOKUP($B25,Total!$B$4:$W$349,Total!W$1,FALSE)</f>
        <v>27109108</v>
      </c>
    </row>
    <row r="26" spans="1:23" s="43" customFormat="1" x14ac:dyDescent="0.2">
      <c r="A26" s="40">
        <v>9208</v>
      </c>
      <c r="B26" s="86">
        <v>9111</v>
      </c>
      <c r="C26" s="28" t="s">
        <v>282</v>
      </c>
      <c r="D26" s="57">
        <f>VLOOKUP($B26,Total!$B$4:$W$349,Total!D$1,FALSE)</f>
        <v>0</v>
      </c>
      <c r="E26" s="57">
        <f>VLOOKUP($B26,Total!$B$4:$W$349,Total!E$1,FALSE)</f>
        <v>0</v>
      </c>
      <c r="F26" s="57">
        <f>VLOOKUP($B26,Total!$B$4:$W$349,Total!F$1,FALSE)</f>
        <v>0</v>
      </c>
      <c r="G26" s="57">
        <f>VLOOKUP($B26,Total!$B$4:$W$349,Total!G$1,FALSE)</f>
        <v>0</v>
      </c>
      <c r="H26" s="57">
        <f>VLOOKUP($B26,Total!$B$4:$W$349,Total!H$1,FALSE)</f>
        <v>102</v>
      </c>
      <c r="I26" s="57">
        <f>VLOOKUP($B26,Total!$B$4:$W$349,Total!I$1,FALSE)</f>
        <v>6432324</v>
      </c>
      <c r="J26" s="57">
        <f>VLOOKUP($B26,Total!$B$4:$W$349,Total!J$1,FALSE)</f>
        <v>166</v>
      </c>
      <c r="K26" s="57">
        <f>VLOOKUP($B26,Total!$B$4:$W$349,Total!K$1,FALSE)</f>
        <v>5537428</v>
      </c>
      <c r="L26" s="57">
        <f>VLOOKUP($B26,Total!$B$4:$W$349,Total!L$1,FALSE)</f>
        <v>8</v>
      </c>
      <c r="M26" s="57">
        <f>VLOOKUP($B26,Total!$B$4:$W$349,Total!M$1,FALSE)</f>
        <v>504496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0</v>
      </c>
      <c r="Q26" s="57">
        <f>VLOOKUP($B26,Total!$B$4:$W$349,Total!Q$1,FALSE)</f>
        <v>0</v>
      </c>
      <c r="R26" s="57">
        <f>VLOOKUP($B26,Total!$B$4:$W$349,Total!R$1,FALSE)</f>
        <v>0</v>
      </c>
      <c r="S26" s="57">
        <f>VLOOKUP($B26,Total!$B$4:$W$349,Total!S$1,FALSE)</f>
        <v>0</v>
      </c>
      <c r="T26" s="57">
        <f>VLOOKUP($B26,Total!$B$4:$W$349,Total!T$1,FALSE)</f>
        <v>0</v>
      </c>
      <c r="U26" s="57">
        <f>VLOOKUP($B26,Total!$B$4:$W$349,Total!U$1,FALSE)</f>
        <v>0</v>
      </c>
      <c r="V26" s="57">
        <f>VLOOKUP($B26,Total!$B$4:$W$349,Total!V$1,FALSE)</f>
        <v>276</v>
      </c>
      <c r="W26" s="57">
        <f>VLOOKUP($B26,Total!$B$4:$W$349,Total!W$1,FALSE)</f>
        <v>12474248</v>
      </c>
    </row>
    <row r="27" spans="1:23" s="43" customFormat="1" x14ac:dyDescent="0.2">
      <c r="A27" s="40">
        <v>9209</v>
      </c>
      <c r="B27" s="86">
        <v>9102</v>
      </c>
      <c r="C27" s="28" t="s">
        <v>283</v>
      </c>
      <c r="D27" s="57">
        <f>VLOOKUP($B27,Total!$B$4:$W$349,Total!D$1,FALSE)</f>
        <v>0</v>
      </c>
      <c r="E27" s="57">
        <f>VLOOKUP($B27,Total!$B$4:$W$349,Total!E$1,FALSE)</f>
        <v>0</v>
      </c>
      <c r="F27" s="57">
        <f>VLOOKUP($B27,Total!$B$4:$W$349,Total!F$1,FALSE)</f>
        <v>0</v>
      </c>
      <c r="G27" s="57">
        <f>VLOOKUP($B27,Total!$B$4:$W$349,Total!G$1,FALSE)</f>
        <v>0</v>
      </c>
      <c r="H27" s="57">
        <f>VLOOKUP($B27,Total!$B$4:$W$349,Total!H$1,FALSE)</f>
        <v>121</v>
      </c>
      <c r="I27" s="57">
        <f>VLOOKUP($B27,Total!$B$4:$W$349,Total!I$1,FALSE)</f>
        <v>7630502</v>
      </c>
      <c r="J27" s="57">
        <f>VLOOKUP($B27,Total!$B$4:$W$349,Total!J$1,FALSE)</f>
        <v>66</v>
      </c>
      <c r="K27" s="57">
        <f>VLOOKUP($B27,Total!$B$4:$W$349,Total!K$1,FALSE)</f>
        <v>2201628</v>
      </c>
      <c r="L27" s="57">
        <f>VLOOKUP($B27,Total!$B$4:$W$349,Total!L$1,FALSE)</f>
        <v>0</v>
      </c>
      <c r="M27" s="57">
        <f>VLOOKUP($B27,Total!$B$4:$W$349,Total!M$1,FALSE)</f>
        <v>0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0</v>
      </c>
      <c r="Q27" s="57">
        <f>VLOOKUP($B27,Total!$B$4:$W$349,Total!Q$1,FALSE)</f>
        <v>0</v>
      </c>
      <c r="R27" s="57">
        <f>VLOOKUP($B27,Total!$B$4:$W$349,Total!R$1,FALSE)</f>
        <v>0</v>
      </c>
      <c r="S27" s="57">
        <f>VLOOKUP($B27,Total!$B$4:$W$349,Total!S$1,FALSE)</f>
        <v>0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187</v>
      </c>
      <c r="W27" s="57">
        <f>VLOOKUP($B27,Total!$B$4:$W$349,Total!W$1,FALSE)</f>
        <v>9832130</v>
      </c>
    </row>
    <row r="28" spans="1:23" s="43" customFormat="1" x14ac:dyDescent="0.2">
      <c r="A28" s="40">
        <v>9210</v>
      </c>
      <c r="B28" s="86">
        <v>9116</v>
      </c>
      <c r="C28" s="28" t="s">
        <v>284</v>
      </c>
      <c r="D28" s="57">
        <f>VLOOKUP($B28,Total!$B$4:$W$349,Total!D$1,FALSE)</f>
        <v>0</v>
      </c>
      <c r="E28" s="57">
        <f>VLOOKUP($B28,Total!$B$4:$W$349,Total!E$1,FALSE)</f>
        <v>0</v>
      </c>
      <c r="F28" s="57">
        <f>VLOOKUP($B28,Total!$B$4:$W$349,Total!F$1,FALSE)</f>
        <v>0</v>
      </c>
      <c r="G28" s="57">
        <f>VLOOKUP($B28,Total!$B$4:$W$349,Total!G$1,FALSE)</f>
        <v>0</v>
      </c>
      <c r="H28" s="57">
        <f>VLOOKUP($B28,Total!$B$4:$W$349,Total!H$1,FALSE)</f>
        <v>74</v>
      </c>
      <c r="I28" s="57">
        <f>VLOOKUP($B28,Total!$B$4:$W$349,Total!I$1,FALSE)</f>
        <v>4666588</v>
      </c>
      <c r="J28" s="57">
        <f>VLOOKUP($B28,Total!$B$4:$W$349,Total!J$1,FALSE)</f>
        <v>35</v>
      </c>
      <c r="K28" s="57">
        <f>VLOOKUP($B28,Total!$B$4:$W$349,Total!K$1,FALSE)</f>
        <v>1167530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0</v>
      </c>
      <c r="Q28" s="57">
        <f>VLOOKUP($B28,Total!$B$4:$W$349,Total!Q$1,FALSE)</f>
        <v>0</v>
      </c>
      <c r="R28" s="57">
        <f>VLOOKUP($B28,Total!$B$4:$W$349,Total!R$1,FALSE)</f>
        <v>0</v>
      </c>
      <c r="S28" s="57">
        <f>VLOOKUP($B28,Total!$B$4:$W$349,Total!S$1,FALSE)</f>
        <v>0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109</v>
      </c>
      <c r="W28" s="57">
        <f>VLOOKUP($B28,Total!$B$4:$W$349,Total!W$1,FALSE)</f>
        <v>5834118</v>
      </c>
    </row>
    <row r="29" spans="1:23" s="43" customFormat="1" x14ac:dyDescent="0.2">
      <c r="A29" s="40">
        <v>9211</v>
      </c>
      <c r="B29" s="86">
        <v>9114</v>
      </c>
      <c r="C29" s="28" t="s">
        <v>285</v>
      </c>
      <c r="D29" s="57">
        <f>VLOOKUP($B29,Total!$B$4:$W$349,Total!D$1,FALSE)</f>
        <v>232</v>
      </c>
      <c r="E29" s="57">
        <f>VLOOKUP($B29,Total!$B$4:$W$349,Total!E$1,FALSE)</f>
        <v>14630384</v>
      </c>
      <c r="F29" s="57">
        <f>VLOOKUP($B29,Total!$B$4:$W$349,Total!F$1,FALSE)</f>
        <v>210</v>
      </c>
      <c r="G29" s="57">
        <f>VLOOKUP($B29,Total!$B$4:$W$349,Total!G$1,FALSE)</f>
        <v>7005180</v>
      </c>
      <c r="H29" s="57">
        <f>VLOOKUP($B29,Total!$B$4:$W$349,Total!H$1,FALSE)</f>
        <v>120</v>
      </c>
      <c r="I29" s="57">
        <f>VLOOKUP($B29,Total!$B$4:$W$349,Total!I$1,FALSE)</f>
        <v>7567440</v>
      </c>
      <c r="J29" s="57">
        <f>VLOOKUP($B29,Total!$B$4:$W$349,Total!J$1,FALSE)</f>
        <v>78</v>
      </c>
      <c r="K29" s="57">
        <f>VLOOKUP($B29,Total!$B$4:$W$349,Total!K$1,FALSE)</f>
        <v>2601924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0</v>
      </c>
      <c r="Q29" s="57">
        <f>VLOOKUP($B29,Total!$B$4:$W$349,Total!Q$1,FALSE)</f>
        <v>0</v>
      </c>
      <c r="R29" s="57">
        <f>VLOOKUP($B29,Total!$B$4:$W$349,Total!R$1,FALSE)</f>
        <v>0</v>
      </c>
      <c r="S29" s="57">
        <f>VLOOKUP($B29,Total!$B$4:$W$349,Total!S$1,FALSE)</f>
        <v>0</v>
      </c>
      <c r="T29" s="57">
        <f>VLOOKUP($B29,Total!$B$4:$W$349,Total!T$1,FALSE)</f>
        <v>0</v>
      </c>
      <c r="U29" s="57">
        <f>VLOOKUP($B29,Total!$B$4:$W$349,Total!U$1,FALSE)</f>
        <v>0</v>
      </c>
      <c r="V29" s="57">
        <f>VLOOKUP($B29,Total!$B$4:$W$349,Total!V$1,FALSE)</f>
        <v>640</v>
      </c>
      <c r="W29" s="57">
        <f>VLOOKUP($B29,Total!$B$4:$W$349,Total!W$1,FALSE)</f>
        <v>31804928</v>
      </c>
    </row>
    <row r="30" spans="1:23" s="43" customFormat="1" x14ac:dyDescent="0.2">
      <c r="A30" s="40">
        <v>9212</v>
      </c>
      <c r="B30" s="86">
        <v>9107</v>
      </c>
      <c r="C30" s="28" t="s">
        <v>286</v>
      </c>
      <c r="D30" s="57">
        <f>VLOOKUP($B30,Total!$B$4:$W$349,Total!D$1,FALSE)</f>
        <v>199</v>
      </c>
      <c r="E30" s="57">
        <f>VLOOKUP($B30,Total!$B$4:$W$349,Total!E$1,FALSE)</f>
        <v>12549338</v>
      </c>
      <c r="F30" s="57">
        <f>VLOOKUP($B30,Total!$B$4:$W$349,Total!F$1,FALSE)</f>
        <v>190</v>
      </c>
      <c r="G30" s="57">
        <f>VLOOKUP($B30,Total!$B$4:$W$349,Total!G$1,FALSE)</f>
        <v>6338020</v>
      </c>
      <c r="H30" s="57">
        <f>VLOOKUP($B30,Total!$B$4:$W$349,Total!H$1,FALSE)</f>
        <v>74</v>
      </c>
      <c r="I30" s="57">
        <f>VLOOKUP($B30,Total!$B$4:$W$349,Total!I$1,FALSE)</f>
        <v>4666588</v>
      </c>
      <c r="J30" s="57">
        <f>VLOOKUP($B30,Total!$B$4:$W$349,Total!J$1,FALSE)</f>
        <v>40</v>
      </c>
      <c r="K30" s="57">
        <f>VLOOKUP($B30,Total!$B$4:$W$349,Total!K$1,FALSE)</f>
        <v>1334320</v>
      </c>
      <c r="L30" s="57">
        <f>VLOOKUP($B30,Total!$B$4:$W$349,Total!L$1,FALSE)</f>
        <v>0</v>
      </c>
      <c r="M30" s="57">
        <f>VLOOKUP($B30,Total!$B$4:$W$349,Total!M$1,FALSE)</f>
        <v>0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21</v>
      </c>
      <c r="Q30" s="57">
        <f>VLOOKUP($B30,Total!$B$4:$W$349,Total!Q$1,FALSE)</f>
        <v>1324302</v>
      </c>
      <c r="R30" s="57">
        <f>VLOOKUP($B30,Total!$B$4:$W$349,Total!R$1,FALSE)</f>
        <v>7</v>
      </c>
      <c r="S30" s="57">
        <f>VLOOKUP($B30,Total!$B$4:$W$349,Total!S$1,FALSE)</f>
        <v>233506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531</v>
      </c>
      <c r="W30" s="57">
        <f>VLOOKUP($B30,Total!$B$4:$W$349,Total!W$1,FALSE)</f>
        <v>26446074</v>
      </c>
    </row>
    <row r="31" spans="1:23" s="43" customFormat="1" x14ac:dyDescent="0.2">
      <c r="A31" s="40">
        <v>9213</v>
      </c>
      <c r="B31" s="86">
        <v>9118</v>
      </c>
      <c r="C31" s="28" t="s">
        <v>287</v>
      </c>
      <c r="D31" s="57">
        <f>VLOOKUP($B31,Total!$B$4:$W$349,Total!D$1,FALSE)</f>
        <v>0</v>
      </c>
      <c r="E31" s="57">
        <f>VLOOKUP($B31,Total!$B$4:$W$349,Total!E$1,FALSE)</f>
        <v>0</v>
      </c>
      <c r="F31" s="57">
        <f>VLOOKUP($B31,Total!$B$4:$W$349,Total!F$1,FALSE)</f>
        <v>0</v>
      </c>
      <c r="G31" s="57">
        <f>VLOOKUP($B31,Total!$B$4:$W$349,Total!G$1,FALSE)</f>
        <v>0</v>
      </c>
      <c r="H31" s="57">
        <f>VLOOKUP($B31,Total!$B$4:$W$349,Total!H$1,FALSE)</f>
        <v>27</v>
      </c>
      <c r="I31" s="57">
        <f>VLOOKUP($B31,Total!$B$4:$W$349,Total!I$1,FALSE)</f>
        <v>1702674</v>
      </c>
      <c r="J31" s="57">
        <f>VLOOKUP($B31,Total!$B$4:$W$349,Total!J$1,FALSE)</f>
        <v>26</v>
      </c>
      <c r="K31" s="57">
        <f>VLOOKUP($B31,Total!$B$4:$W$349,Total!K$1,FALSE)</f>
        <v>867308</v>
      </c>
      <c r="L31" s="57">
        <f>VLOOKUP($B31,Total!$B$4:$W$349,Total!L$1,FALSE)</f>
        <v>0</v>
      </c>
      <c r="M31" s="57">
        <f>VLOOKUP($B31,Total!$B$4:$W$349,Total!M$1,FALSE)</f>
        <v>0</v>
      </c>
      <c r="N31" s="57">
        <f>VLOOKUP($B31,Total!$B$4:$W$349,Total!N$1,FALSE)</f>
        <v>0</v>
      </c>
      <c r="O31" s="57">
        <f>VLOOKUP($B31,Total!$B$4:$W$349,Total!O$1,FALSE)</f>
        <v>0</v>
      </c>
      <c r="P31" s="57">
        <f>VLOOKUP($B31,Total!$B$4:$W$349,Total!P$1,FALSE)</f>
        <v>0</v>
      </c>
      <c r="Q31" s="57">
        <f>VLOOKUP($B31,Total!$B$4:$W$349,Total!Q$1,FALSE)</f>
        <v>0</v>
      </c>
      <c r="R31" s="57">
        <f>VLOOKUP($B31,Total!$B$4:$W$349,Total!R$1,FALSE)</f>
        <v>0</v>
      </c>
      <c r="S31" s="57">
        <f>VLOOKUP($B31,Total!$B$4:$W$349,Total!S$1,FALSE)</f>
        <v>0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53</v>
      </c>
      <c r="W31" s="57">
        <f>VLOOKUP($B31,Total!$B$4:$W$349,Total!W$1,FALSE)</f>
        <v>2569982</v>
      </c>
    </row>
    <row r="32" spans="1:23" s="43" customFormat="1" x14ac:dyDescent="0.2">
      <c r="A32" s="40">
        <v>9214</v>
      </c>
      <c r="B32" s="86">
        <v>9109</v>
      </c>
      <c r="C32" s="28" t="s">
        <v>288</v>
      </c>
      <c r="D32" s="57">
        <f>VLOOKUP($B32,Total!$B$4:$W$349,Total!D$1,FALSE)</f>
        <v>260</v>
      </c>
      <c r="E32" s="57">
        <f>VLOOKUP($B32,Total!$B$4:$W$349,Total!E$1,FALSE)</f>
        <v>16396120</v>
      </c>
      <c r="F32" s="57">
        <f>VLOOKUP($B32,Total!$B$4:$W$349,Total!F$1,FALSE)</f>
        <v>265</v>
      </c>
      <c r="G32" s="57">
        <f>VLOOKUP($B32,Total!$B$4:$W$349,Total!G$1,FALSE)</f>
        <v>8839870</v>
      </c>
      <c r="H32" s="57">
        <f>VLOOKUP($B32,Total!$B$4:$W$349,Total!H$1,FALSE)</f>
        <v>86</v>
      </c>
      <c r="I32" s="57">
        <f>VLOOKUP($B32,Total!$B$4:$W$349,Total!I$1,FALSE)</f>
        <v>5423332</v>
      </c>
      <c r="J32" s="57">
        <f>VLOOKUP($B32,Total!$B$4:$W$349,Total!J$1,FALSE)</f>
        <v>19</v>
      </c>
      <c r="K32" s="57">
        <f>VLOOKUP($B32,Total!$B$4:$W$349,Total!K$1,FALSE)</f>
        <v>633802</v>
      </c>
      <c r="L32" s="57">
        <f>VLOOKUP($B32,Total!$B$4:$W$349,Total!L$1,FALSE)</f>
        <v>0</v>
      </c>
      <c r="M32" s="57">
        <f>VLOOKUP($B32,Total!$B$4:$W$349,Total!M$1,FALSE)</f>
        <v>0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0</v>
      </c>
      <c r="Q32" s="57">
        <f>VLOOKUP($B32,Total!$B$4:$W$349,Total!Q$1,FALSE)</f>
        <v>0</v>
      </c>
      <c r="R32" s="57">
        <f>VLOOKUP($B32,Total!$B$4:$W$349,Total!R$1,FALSE)</f>
        <v>0</v>
      </c>
      <c r="S32" s="57">
        <f>VLOOKUP($B32,Total!$B$4:$W$349,Total!S$1,FALSE)</f>
        <v>0</v>
      </c>
      <c r="T32" s="57">
        <f>VLOOKUP($B32,Total!$B$4:$W$349,Total!T$1,FALSE)</f>
        <v>0</v>
      </c>
      <c r="U32" s="57">
        <f>VLOOKUP($B32,Total!$B$4:$W$349,Total!U$1,FALSE)</f>
        <v>0</v>
      </c>
      <c r="V32" s="57">
        <f>VLOOKUP($B32,Total!$B$4:$W$349,Total!V$1,FALSE)</f>
        <v>630</v>
      </c>
      <c r="W32" s="57">
        <f>VLOOKUP($B32,Total!$B$4:$W$349,Total!W$1,FALSE)</f>
        <v>31293124</v>
      </c>
    </row>
    <row r="33" spans="1:23" s="43" customFormat="1" x14ac:dyDescent="0.2">
      <c r="A33" s="40">
        <v>9215</v>
      </c>
      <c r="B33" s="86">
        <v>9120</v>
      </c>
      <c r="C33" s="28" t="s">
        <v>289</v>
      </c>
      <c r="D33" s="57">
        <f>VLOOKUP($B33,Total!$B$4:$W$349,Total!D$1,FALSE)</f>
        <v>294</v>
      </c>
      <c r="E33" s="57">
        <f>VLOOKUP($B33,Total!$B$4:$W$349,Total!E$1,FALSE)</f>
        <v>18540228</v>
      </c>
      <c r="F33" s="57">
        <f>VLOOKUP($B33,Total!$B$4:$W$349,Total!F$1,FALSE)</f>
        <v>367</v>
      </c>
      <c r="G33" s="57">
        <f>VLOOKUP($B33,Total!$B$4:$W$349,Total!G$1,FALSE)</f>
        <v>12242386</v>
      </c>
      <c r="H33" s="57">
        <f>VLOOKUP($B33,Total!$B$4:$W$349,Total!H$1,FALSE)</f>
        <v>245</v>
      </c>
      <c r="I33" s="57">
        <f>VLOOKUP($B33,Total!$B$4:$W$349,Total!I$1,FALSE)</f>
        <v>15450190</v>
      </c>
      <c r="J33" s="57">
        <f>VLOOKUP($B33,Total!$B$4:$W$349,Total!J$1,FALSE)</f>
        <v>210</v>
      </c>
      <c r="K33" s="57">
        <f>VLOOKUP($B33,Total!$B$4:$W$349,Total!K$1,FALSE)</f>
        <v>7005180</v>
      </c>
      <c r="L33" s="57">
        <f>VLOOKUP($B33,Total!$B$4:$W$349,Total!L$1,FALSE)</f>
        <v>0</v>
      </c>
      <c r="M33" s="57">
        <f>VLOOKUP($B33,Total!$B$4:$W$349,Total!M$1,FALSE)</f>
        <v>0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124</v>
      </c>
      <c r="Q33" s="57">
        <f>VLOOKUP($B33,Total!$B$4:$W$349,Total!Q$1,FALSE)</f>
        <v>7819688</v>
      </c>
      <c r="R33" s="57">
        <f>VLOOKUP($B33,Total!$B$4:$W$349,Total!R$1,FALSE)</f>
        <v>52</v>
      </c>
      <c r="S33" s="57">
        <f>VLOOKUP($B33,Total!$B$4:$W$349,Total!S$1,FALSE)</f>
        <v>1734616</v>
      </c>
      <c r="T33" s="57">
        <f>VLOOKUP($B33,Total!$B$4:$W$349,Total!T$1,FALSE)</f>
        <v>0</v>
      </c>
      <c r="U33" s="57">
        <f>VLOOKUP($B33,Total!$B$4:$W$349,Total!U$1,FALSE)</f>
        <v>0</v>
      </c>
      <c r="V33" s="57">
        <f>VLOOKUP($B33,Total!$B$4:$W$349,Total!V$1,FALSE)</f>
        <v>1292</v>
      </c>
      <c r="W33" s="57">
        <f>VLOOKUP($B33,Total!$B$4:$W$349,Total!W$1,FALSE)</f>
        <v>62792288</v>
      </c>
    </row>
    <row r="34" spans="1:23" s="43" customFormat="1" x14ac:dyDescent="0.2">
      <c r="A34" s="40">
        <v>9216</v>
      </c>
      <c r="B34" s="86">
        <v>9115</v>
      </c>
      <c r="C34" s="28" t="s">
        <v>290</v>
      </c>
      <c r="D34" s="57">
        <f>VLOOKUP($B34,Total!$B$4:$W$349,Total!D$1,FALSE)</f>
        <v>253</v>
      </c>
      <c r="E34" s="57">
        <f>VLOOKUP($B34,Total!$B$4:$W$349,Total!E$1,FALSE)</f>
        <v>15954686</v>
      </c>
      <c r="F34" s="57">
        <f>VLOOKUP($B34,Total!$B$4:$W$349,Total!F$1,FALSE)</f>
        <v>264</v>
      </c>
      <c r="G34" s="57">
        <f>VLOOKUP($B34,Total!$B$4:$W$349,Total!G$1,FALSE)</f>
        <v>8806512</v>
      </c>
      <c r="H34" s="57">
        <f>VLOOKUP($B34,Total!$B$4:$W$349,Total!H$1,FALSE)</f>
        <v>83</v>
      </c>
      <c r="I34" s="57">
        <f>VLOOKUP($B34,Total!$B$4:$W$349,Total!I$1,FALSE)</f>
        <v>5234146</v>
      </c>
      <c r="J34" s="57">
        <f>VLOOKUP($B34,Total!$B$4:$W$349,Total!J$1,FALSE)</f>
        <v>92</v>
      </c>
      <c r="K34" s="57">
        <f>VLOOKUP($B34,Total!$B$4:$W$349,Total!K$1,FALSE)</f>
        <v>3068936</v>
      </c>
      <c r="L34" s="57">
        <f>VLOOKUP($B34,Total!$B$4:$W$349,Total!L$1,FALSE)</f>
        <v>0</v>
      </c>
      <c r="M34" s="57">
        <f>VLOOKUP($B34,Total!$B$4:$W$349,Total!M$1,FALSE)</f>
        <v>0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32</v>
      </c>
      <c r="Q34" s="57">
        <f>VLOOKUP($B34,Total!$B$4:$W$349,Total!Q$1,FALSE)</f>
        <v>2017984</v>
      </c>
      <c r="R34" s="57">
        <f>VLOOKUP($B34,Total!$B$4:$W$349,Total!R$1,FALSE)</f>
        <v>3</v>
      </c>
      <c r="S34" s="57">
        <f>VLOOKUP($B34,Total!$B$4:$W$349,Total!S$1,FALSE)</f>
        <v>100074</v>
      </c>
      <c r="T34" s="57">
        <f>VLOOKUP($B34,Total!$B$4:$W$349,Total!T$1,FALSE)</f>
        <v>0</v>
      </c>
      <c r="U34" s="57">
        <f>VLOOKUP($B34,Total!$B$4:$W$349,Total!U$1,FALSE)</f>
        <v>0</v>
      </c>
      <c r="V34" s="57">
        <f>VLOOKUP($B34,Total!$B$4:$W$349,Total!V$1,FALSE)</f>
        <v>727</v>
      </c>
      <c r="W34" s="57">
        <f>VLOOKUP($B34,Total!$B$4:$W$349,Total!W$1,FALSE)</f>
        <v>35182338</v>
      </c>
    </row>
    <row r="35" spans="1:23" s="43" customFormat="1" x14ac:dyDescent="0.2">
      <c r="A35" s="40">
        <v>9217</v>
      </c>
      <c r="B35" s="86">
        <v>9110</v>
      </c>
      <c r="C35" s="28" t="s">
        <v>291</v>
      </c>
      <c r="D35" s="57">
        <f>VLOOKUP($B35,Total!$B$4:$W$349,Total!D$1,FALSE)</f>
        <v>52</v>
      </c>
      <c r="E35" s="57">
        <f>VLOOKUP($B35,Total!$B$4:$W$349,Total!E$1,FALSE)</f>
        <v>3279224</v>
      </c>
      <c r="F35" s="57">
        <f>VLOOKUP($B35,Total!$B$4:$W$349,Total!F$1,FALSE)</f>
        <v>57</v>
      </c>
      <c r="G35" s="57">
        <f>VLOOKUP($B35,Total!$B$4:$W$349,Total!G$1,FALSE)</f>
        <v>1901406</v>
      </c>
      <c r="H35" s="57">
        <f>VLOOKUP($B35,Total!$B$4:$W$349,Total!H$1,FALSE)</f>
        <v>39</v>
      </c>
      <c r="I35" s="57">
        <f>VLOOKUP($B35,Total!$B$4:$W$349,Total!I$1,FALSE)</f>
        <v>2459418</v>
      </c>
      <c r="J35" s="57">
        <f>VLOOKUP($B35,Total!$B$4:$W$349,Total!J$1,FALSE)</f>
        <v>22</v>
      </c>
      <c r="K35" s="57">
        <f>VLOOKUP($B35,Total!$B$4:$W$349,Total!K$1,FALSE)</f>
        <v>733876</v>
      </c>
      <c r="L35" s="57">
        <f>VLOOKUP($B35,Total!$B$4:$W$349,Total!L$1,FALSE)</f>
        <v>0</v>
      </c>
      <c r="M35" s="57">
        <f>VLOOKUP($B35,Total!$B$4:$W$349,Total!M$1,FALSE)</f>
        <v>0</v>
      </c>
      <c r="N35" s="57">
        <f>VLOOKUP($B35,Total!$B$4:$W$349,Total!N$1,FALSE)</f>
        <v>0</v>
      </c>
      <c r="O35" s="57">
        <f>VLOOKUP($B35,Total!$B$4:$W$349,Total!O$1,FALSE)</f>
        <v>0</v>
      </c>
      <c r="P35" s="57">
        <f>VLOOKUP($B35,Total!$B$4:$W$349,Total!P$1,FALSE)</f>
        <v>0</v>
      </c>
      <c r="Q35" s="57">
        <f>VLOOKUP($B35,Total!$B$4:$W$349,Total!Q$1,FALSE)</f>
        <v>0</v>
      </c>
      <c r="R35" s="57">
        <f>VLOOKUP($B35,Total!$B$4:$W$349,Total!R$1,FALSE)</f>
        <v>0</v>
      </c>
      <c r="S35" s="57">
        <f>VLOOKUP($B35,Total!$B$4:$W$349,Total!S$1,FALSE)</f>
        <v>0</v>
      </c>
      <c r="T35" s="57">
        <f>VLOOKUP($B35,Total!$B$4:$W$349,Total!T$1,FALSE)</f>
        <v>0</v>
      </c>
      <c r="U35" s="57">
        <f>VLOOKUP($B35,Total!$B$4:$W$349,Total!U$1,FALSE)</f>
        <v>0</v>
      </c>
      <c r="V35" s="57">
        <f>VLOOKUP($B35,Total!$B$4:$W$349,Total!V$1,FALSE)</f>
        <v>170</v>
      </c>
      <c r="W35" s="57">
        <f>VLOOKUP($B35,Total!$B$4:$W$349,Total!W$1,FALSE)</f>
        <v>8373924</v>
      </c>
    </row>
    <row r="36" spans="1:23" s="43" customFormat="1" x14ac:dyDescent="0.2">
      <c r="A36" s="40">
        <v>9218</v>
      </c>
      <c r="B36" s="86">
        <v>9104</v>
      </c>
      <c r="C36" s="28" t="s">
        <v>292</v>
      </c>
      <c r="D36" s="57">
        <f>VLOOKUP($B36,Total!$B$4:$W$349,Total!D$1,FALSE)</f>
        <v>116</v>
      </c>
      <c r="E36" s="57">
        <f>VLOOKUP($B36,Total!$B$4:$W$349,Total!E$1,FALSE)</f>
        <v>7315192</v>
      </c>
      <c r="F36" s="57">
        <f>VLOOKUP($B36,Total!$B$4:$W$349,Total!F$1,FALSE)</f>
        <v>102</v>
      </c>
      <c r="G36" s="57">
        <f>VLOOKUP($B36,Total!$B$4:$W$349,Total!G$1,FALSE)</f>
        <v>3402516</v>
      </c>
      <c r="H36" s="57">
        <f>VLOOKUP($B36,Total!$B$4:$W$349,Total!H$1,FALSE)</f>
        <v>64</v>
      </c>
      <c r="I36" s="57">
        <f>VLOOKUP($B36,Total!$B$4:$W$349,Total!I$1,FALSE)</f>
        <v>4035968</v>
      </c>
      <c r="J36" s="57">
        <f>VLOOKUP($B36,Total!$B$4:$W$349,Total!J$1,FALSE)</f>
        <v>29</v>
      </c>
      <c r="K36" s="57">
        <f>VLOOKUP($B36,Total!$B$4:$W$349,Total!K$1,FALSE)</f>
        <v>967382</v>
      </c>
      <c r="L36" s="57">
        <f>VLOOKUP($B36,Total!$B$4:$W$349,Total!L$1,FALSE)</f>
        <v>0</v>
      </c>
      <c r="M36" s="57">
        <f>VLOOKUP($B36,Total!$B$4:$W$349,Total!M$1,FALSE)</f>
        <v>0</v>
      </c>
      <c r="N36" s="57">
        <f>VLOOKUP($B36,Total!$B$4:$W$349,Total!N$1,FALSE)</f>
        <v>0</v>
      </c>
      <c r="O36" s="57">
        <f>VLOOKUP($B36,Total!$B$4:$W$349,Total!O$1,FALSE)</f>
        <v>0</v>
      </c>
      <c r="P36" s="57">
        <f>VLOOKUP($B36,Total!$B$4:$W$349,Total!P$1,FALSE)</f>
        <v>0</v>
      </c>
      <c r="Q36" s="57">
        <f>VLOOKUP($B36,Total!$B$4:$W$349,Total!Q$1,FALSE)</f>
        <v>0</v>
      </c>
      <c r="R36" s="57">
        <f>VLOOKUP($B36,Total!$B$4:$W$349,Total!R$1,FALSE)</f>
        <v>0</v>
      </c>
      <c r="S36" s="57">
        <f>VLOOKUP($B36,Total!$B$4:$W$349,Total!S$1,FALSE)</f>
        <v>0</v>
      </c>
      <c r="T36" s="57">
        <f>VLOOKUP($B36,Total!$B$4:$W$349,Total!T$1,FALSE)</f>
        <v>0</v>
      </c>
      <c r="U36" s="57">
        <f>VLOOKUP($B36,Total!$B$4:$W$349,Total!U$1,FALSE)</f>
        <v>0</v>
      </c>
      <c r="V36" s="57">
        <f>VLOOKUP($B36,Total!$B$4:$W$349,Total!V$1,FALSE)</f>
        <v>311</v>
      </c>
      <c r="W36" s="57">
        <f>VLOOKUP($B36,Total!$B$4:$W$349,Total!W$1,FALSE)</f>
        <v>15721058</v>
      </c>
    </row>
    <row r="37" spans="1:23" s="43" customFormat="1" x14ac:dyDescent="0.2">
      <c r="A37" s="40">
        <v>9219</v>
      </c>
      <c r="B37" s="86">
        <v>9117</v>
      </c>
      <c r="C37" s="28" t="s">
        <v>293</v>
      </c>
      <c r="D37" s="57">
        <f>VLOOKUP($B37,Total!$B$4:$W$349,Total!D$1,FALSE)</f>
        <v>0</v>
      </c>
      <c r="E37" s="57">
        <f>VLOOKUP($B37,Total!$B$4:$W$349,Total!E$1,FALSE)</f>
        <v>0</v>
      </c>
      <c r="F37" s="57">
        <f>VLOOKUP($B37,Total!$B$4:$W$349,Total!F$1,FALSE)</f>
        <v>0</v>
      </c>
      <c r="G37" s="57">
        <f>VLOOKUP($B37,Total!$B$4:$W$349,Total!G$1,FALSE)</f>
        <v>0</v>
      </c>
      <c r="H37" s="57">
        <f>VLOOKUP($B37,Total!$B$4:$W$349,Total!H$1,FALSE)</f>
        <v>93</v>
      </c>
      <c r="I37" s="57">
        <f>VLOOKUP($B37,Total!$B$4:$W$349,Total!I$1,FALSE)</f>
        <v>5864766</v>
      </c>
      <c r="J37" s="57">
        <f>VLOOKUP($B37,Total!$B$4:$W$349,Total!J$1,FALSE)</f>
        <v>62</v>
      </c>
      <c r="K37" s="57">
        <f>VLOOKUP($B37,Total!$B$4:$W$349,Total!K$1,FALSE)</f>
        <v>2068196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0</v>
      </c>
      <c r="Q37" s="57">
        <f>VLOOKUP($B37,Total!$B$4:$W$349,Total!Q$1,FALSE)</f>
        <v>0</v>
      </c>
      <c r="R37" s="57">
        <f>VLOOKUP($B37,Total!$B$4:$W$349,Total!R$1,FALSE)</f>
        <v>0</v>
      </c>
      <c r="S37" s="57">
        <f>VLOOKUP($B37,Total!$B$4:$W$349,Total!S$1,FALSE)</f>
        <v>0</v>
      </c>
      <c r="T37" s="57">
        <f>VLOOKUP($B37,Total!$B$4:$W$349,Total!T$1,FALSE)</f>
        <v>0</v>
      </c>
      <c r="U37" s="57">
        <f>VLOOKUP($B37,Total!$B$4:$W$349,Total!U$1,FALSE)</f>
        <v>0</v>
      </c>
      <c r="V37" s="57">
        <f>VLOOKUP($B37,Total!$B$4:$W$349,Total!V$1,FALSE)</f>
        <v>155</v>
      </c>
      <c r="W37" s="57">
        <f>VLOOKUP($B37,Total!$B$4:$W$349,Total!W$1,FALSE)</f>
        <v>7932962</v>
      </c>
    </row>
    <row r="38" spans="1:23" s="43" customFormat="1" x14ac:dyDescent="0.2">
      <c r="A38" s="40">
        <v>9220</v>
      </c>
      <c r="B38" s="86">
        <v>9112</v>
      </c>
      <c r="C38" s="28" t="s">
        <v>294</v>
      </c>
      <c r="D38" s="57">
        <f>VLOOKUP($B38,Total!$B$4:$W$349,Total!D$1,FALSE)</f>
        <v>326</v>
      </c>
      <c r="E38" s="57">
        <f>VLOOKUP($B38,Total!$B$4:$W$349,Total!E$1,FALSE)</f>
        <v>20558212</v>
      </c>
      <c r="F38" s="57">
        <f>VLOOKUP($B38,Total!$B$4:$W$349,Total!F$1,FALSE)</f>
        <v>167</v>
      </c>
      <c r="G38" s="57">
        <f>VLOOKUP($B38,Total!$B$4:$W$349,Total!G$1,FALSE)</f>
        <v>5570786</v>
      </c>
      <c r="H38" s="57">
        <f>VLOOKUP($B38,Total!$B$4:$W$349,Total!H$1,FALSE)</f>
        <v>276</v>
      </c>
      <c r="I38" s="57">
        <f>VLOOKUP($B38,Total!$B$4:$W$349,Total!I$1,FALSE)</f>
        <v>17405112</v>
      </c>
      <c r="J38" s="57">
        <f>VLOOKUP($B38,Total!$B$4:$W$349,Total!J$1,FALSE)</f>
        <v>246</v>
      </c>
      <c r="K38" s="57">
        <f>VLOOKUP($B38,Total!$B$4:$W$349,Total!K$1,FALSE)</f>
        <v>8206068</v>
      </c>
      <c r="L38" s="57">
        <f>VLOOKUP($B38,Total!$B$4:$W$349,Total!L$1,FALSE)</f>
        <v>9</v>
      </c>
      <c r="M38" s="57">
        <f>VLOOKUP($B38,Total!$B$4:$W$349,Total!M$1,FALSE)</f>
        <v>567558</v>
      </c>
      <c r="N38" s="57">
        <f>VLOOKUP($B38,Total!$B$4:$W$349,Total!N$1,FALSE)</f>
        <v>0</v>
      </c>
      <c r="O38" s="57">
        <f>VLOOKUP($B38,Total!$B$4:$W$349,Total!O$1,FALSE)</f>
        <v>0</v>
      </c>
      <c r="P38" s="57">
        <f>VLOOKUP($B38,Total!$B$4:$W$349,Total!P$1,FALSE)</f>
        <v>169</v>
      </c>
      <c r="Q38" s="57">
        <f>VLOOKUP($B38,Total!$B$4:$W$349,Total!Q$1,FALSE)</f>
        <v>10657478</v>
      </c>
      <c r="R38" s="57">
        <f>VLOOKUP($B38,Total!$B$4:$W$349,Total!R$1,FALSE)</f>
        <v>57</v>
      </c>
      <c r="S38" s="57">
        <f>VLOOKUP($B38,Total!$B$4:$W$349,Total!S$1,FALSE)</f>
        <v>1901406</v>
      </c>
      <c r="T38" s="57">
        <f>VLOOKUP($B38,Total!$B$4:$W$349,Total!T$1,FALSE)</f>
        <v>0</v>
      </c>
      <c r="U38" s="57">
        <f>VLOOKUP($B38,Total!$B$4:$W$349,Total!U$1,FALSE)</f>
        <v>0</v>
      </c>
      <c r="V38" s="57">
        <f>VLOOKUP($B38,Total!$B$4:$W$349,Total!V$1,FALSE)</f>
        <v>1250</v>
      </c>
      <c r="W38" s="57">
        <f>VLOOKUP($B38,Total!$B$4:$W$349,Total!W$1,FALSE)</f>
        <v>64866620</v>
      </c>
    </row>
    <row r="39" spans="1:23" s="43" customFormat="1" ht="13.5" thickBot="1" x14ac:dyDescent="0.25">
      <c r="A39" s="41">
        <v>9221</v>
      </c>
      <c r="B39" s="86">
        <v>9121</v>
      </c>
      <c r="C39" s="28" t="s">
        <v>295</v>
      </c>
      <c r="D39" s="57">
        <f>VLOOKUP($B39,Total!$B$4:$W$349,Total!D$1,FALSE)</f>
        <v>89</v>
      </c>
      <c r="E39" s="57">
        <f>VLOOKUP($B39,Total!$B$4:$W$349,Total!E$1,FALSE)</f>
        <v>5612518</v>
      </c>
      <c r="F39" s="57">
        <f>VLOOKUP($B39,Total!$B$4:$W$349,Total!F$1,FALSE)</f>
        <v>69</v>
      </c>
      <c r="G39" s="57">
        <f>VLOOKUP($B39,Total!$B$4:$W$349,Total!G$1,FALSE)</f>
        <v>2301702</v>
      </c>
      <c r="H39" s="57">
        <f>VLOOKUP($B39,Total!$B$4:$W$349,Total!H$1,FALSE)</f>
        <v>53</v>
      </c>
      <c r="I39" s="57">
        <f>VLOOKUP($B39,Total!$B$4:$W$349,Total!I$1,FALSE)</f>
        <v>3342286</v>
      </c>
      <c r="J39" s="57">
        <f>VLOOKUP($B39,Total!$B$4:$W$349,Total!J$1,FALSE)</f>
        <v>37</v>
      </c>
      <c r="K39" s="57">
        <f>VLOOKUP($B39,Total!$B$4:$W$349,Total!K$1,FALSE)</f>
        <v>1234246</v>
      </c>
      <c r="L39" s="57">
        <f>VLOOKUP($B39,Total!$B$4:$W$349,Total!L$1,FALSE)</f>
        <v>4</v>
      </c>
      <c r="M39" s="57">
        <f>VLOOKUP($B39,Total!$B$4:$W$349,Total!M$1,FALSE)</f>
        <v>252248</v>
      </c>
      <c r="N39" s="57">
        <f>VLOOKUP($B39,Total!$B$4:$W$349,Total!N$1,FALSE)</f>
        <v>0</v>
      </c>
      <c r="O39" s="57">
        <f>VLOOKUP($B39,Total!$B$4:$W$349,Total!O$1,FALSE)</f>
        <v>0</v>
      </c>
      <c r="P39" s="57">
        <f>VLOOKUP($B39,Total!$B$4:$W$349,Total!P$1,FALSE)</f>
        <v>31</v>
      </c>
      <c r="Q39" s="57">
        <f>VLOOKUP($B39,Total!$B$4:$W$349,Total!Q$1,FALSE)</f>
        <v>1954922</v>
      </c>
      <c r="R39" s="57">
        <f>VLOOKUP($B39,Total!$B$4:$W$349,Total!R$1,FALSE)</f>
        <v>7</v>
      </c>
      <c r="S39" s="57">
        <f>VLOOKUP($B39,Total!$B$4:$W$349,Total!S$1,FALSE)</f>
        <v>233506</v>
      </c>
      <c r="T39" s="57">
        <f>VLOOKUP($B39,Total!$B$4:$W$349,Total!T$1,FALSE)</f>
        <v>0</v>
      </c>
      <c r="U39" s="57">
        <f>VLOOKUP($B39,Total!$B$4:$W$349,Total!U$1,FALSE)</f>
        <v>0</v>
      </c>
      <c r="V39" s="57">
        <f>VLOOKUP($B39,Total!$B$4:$W$349,Total!V$1,FALSE)</f>
        <v>290</v>
      </c>
      <c r="W39" s="57">
        <f>VLOOKUP($B39,Total!$B$4:$W$349,Total!W$1,FALSE)</f>
        <v>14931428</v>
      </c>
    </row>
    <row r="40" spans="1:23" s="43" customFormat="1" ht="13.5" thickBot="1" x14ac:dyDescent="0.25">
      <c r="A40" s="109" t="s">
        <v>9</v>
      </c>
      <c r="B40" s="110"/>
      <c r="C40" s="111"/>
      <c r="D40" s="3">
        <f>SUM(D8:D39)</f>
        <v>7180</v>
      </c>
      <c r="E40" s="4">
        <f t="shared" ref="E40:W40" si="0">SUM(E8:E39)</f>
        <v>452785160</v>
      </c>
      <c r="F40" s="4">
        <f t="shared" si="0"/>
        <v>6427</v>
      </c>
      <c r="G40" s="9">
        <f t="shared" si="0"/>
        <v>214391866</v>
      </c>
      <c r="H40" s="4">
        <f t="shared" si="0"/>
        <v>3357</v>
      </c>
      <c r="I40" s="4">
        <f t="shared" si="0"/>
        <v>211699134</v>
      </c>
      <c r="J40" s="4">
        <f t="shared" si="0"/>
        <v>2609</v>
      </c>
      <c r="K40" s="10">
        <f t="shared" si="0"/>
        <v>87031022</v>
      </c>
      <c r="L40" s="3">
        <f>SUM(L8:L39)</f>
        <v>146</v>
      </c>
      <c r="M40" s="3">
        <f>SUM(M8:M39)</f>
        <v>9207052</v>
      </c>
      <c r="N40" s="3">
        <f>SUM(N8:N39)</f>
        <v>6</v>
      </c>
      <c r="O40" s="3">
        <f>SUM(O8:O39)</f>
        <v>200148</v>
      </c>
      <c r="P40" s="4">
        <f t="shared" si="0"/>
        <v>1396</v>
      </c>
      <c r="Q40" s="4">
        <f t="shared" si="0"/>
        <v>88034552</v>
      </c>
      <c r="R40" s="4">
        <f t="shared" si="0"/>
        <v>262</v>
      </c>
      <c r="S40" s="10">
        <f t="shared" si="0"/>
        <v>8739796</v>
      </c>
      <c r="T40" s="3">
        <f t="shared" si="0"/>
        <v>9</v>
      </c>
      <c r="U40" s="9">
        <f t="shared" si="0"/>
        <v>567558</v>
      </c>
      <c r="V40" s="3">
        <f t="shared" si="0"/>
        <v>21392</v>
      </c>
      <c r="W40" s="9">
        <f t="shared" si="0"/>
        <v>1072656288</v>
      </c>
    </row>
    <row r="43" spans="1:23" x14ac:dyDescent="0.2">
      <c r="G43" s="36"/>
    </row>
  </sheetData>
  <autoFilter ref="A7:W7"/>
  <mergeCells count="13">
    <mergeCell ref="A40:C40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opLeftCell="D1" zoomScale="85" zoomScaleNormal="85" workbookViewId="0">
      <selection sqref="A1:W2"/>
    </sheetView>
  </sheetViews>
  <sheetFormatPr baseColWidth="10" defaultRowHeight="12.75" x14ac:dyDescent="0.2"/>
  <cols>
    <col min="1" max="1" width="8.7109375" style="37" customWidth="1"/>
    <col min="2" max="2" width="14.42578125" style="37" customWidth="1"/>
    <col min="3" max="3" width="20.5703125" style="37" customWidth="1"/>
    <col min="4" max="4" width="11.7109375" bestFit="1" customWidth="1"/>
    <col min="5" max="5" width="13.28515625" customWidth="1"/>
    <col min="6" max="6" width="16.7109375" bestFit="1" customWidth="1"/>
    <col min="7" max="7" width="12.42578125" customWidth="1"/>
    <col min="8" max="8" width="12.140625" bestFit="1" customWidth="1"/>
    <col min="9" max="9" width="13.140625" bestFit="1" customWidth="1"/>
    <col min="10" max="10" width="11.7109375" bestFit="1" customWidth="1"/>
    <col min="11" max="11" width="13" bestFit="1" customWidth="1"/>
    <col min="12" max="12" width="11.85546875" bestFit="1" customWidth="1"/>
    <col min="13" max="13" width="13.140625" bestFit="1" customWidth="1"/>
    <col min="14" max="14" width="12.7109375" bestFit="1" customWidth="1"/>
    <col min="15" max="15" width="13.140625" bestFit="1" customWidth="1"/>
    <col min="16" max="16" width="11.7109375" bestFit="1" customWidth="1"/>
    <col min="17" max="17" width="12.140625" bestFit="1" customWidth="1"/>
    <col min="18" max="18" width="12.7109375" bestFit="1" customWidth="1"/>
    <col min="19" max="19" width="11.7109375" bestFit="1" customWidth="1"/>
    <col min="20" max="20" width="13.140625" customWidth="1"/>
    <col min="21" max="21" width="13" bestFit="1" customWidth="1"/>
    <col min="22" max="22" width="11.7109375" bestFit="1" customWidth="1"/>
    <col min="23" max="23" width="14.57031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54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5.7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5.25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40">
        <v>10201</v>
      </c>
      <c r="B8" s="86">
        <v>10301</v>
      </c>
      <c r="C8" s="28" t="s">
        <v>308</v>
      </c>
      <c r="D8" s="57">
        <f>VLOOKUP($B8,Total!$B$4:$W$349,Total!D$1,FALSE)</f>
        <v>831</v>
      </c>
      <c r="E8" s="57">
        <f>VLOOKUP($B8,Total!$B$4:$W$349,Total!E$1,FALSE)</f>
        <v>52404522</v>
      </c>
      <c r="F8" s="57">
        <f>VLOOKUP($B8,Total!$B$4:$W$349,Total!F$1,FALSE)</f>
        <v>950</v>
      </c>
      <c r="G8" s="57">
        <f>VLOOKUP($B8,Total!$B$4:$W$349,Total!G$1,FALSE)</f>
        <v>31690100</v>
      </c>
      <c r="H8" s="57">
        <f>VLOOKUP($B8,Total!$B$4:$W$349,Total!H$1,FALSE)</f>
        <v>408</v>
      </c>
      <c r="I8" s="57">
        <f>VLOOKUP($B8,Total!$B$4:$W$349,Total!I$1,FALSE)</f>
        <v>25729296</v>
      </c>
      <c r="J8" s="57">
        <f>VLOOKUP($B8,Total!$B$4:$W$349,Total!J$1,FALSE)</f>
        <v>340</v>
      </c>
      <c r="K8" s="57">
        <f>VLOOKUP($B8,Total!$B$4:$W$349,Total!K$1,FALSE)</f>
        <v>11341720</v>
      </c>
      <c r="L8" s="57">
        <f>VLOOKUP($B8,Total!$B$4:$W$349,Total!L$1,FALSE)</f>
        <v>0</v>
      </c>
      <c r="M8" s="57">
        <f>VLOOKUP($B8,Total!$B$4:$W$349,Total!M$1,FALSE)</f>
        <v>0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56</v>
      </c>
      <c r="Q8" s="57">
        <f>VLOOKUP($B8,Total!$B$4:$W$349,Total!Q$1,FALSE)</f>
        <v>3531472</v>
      </c>
      <c r="R8" s="57">
        <f>VLOOKUP($B8,Total!$B$4:$W$349,Total!R$1,FALSE)</f>
        <v>5</v>
      </c>
      <c r="S8" s="57">
        <f>VLOOKUP($B8,Total!$B$4:$W$349,Total!S$1,FALSE)</f>
        <v>166790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2590</v>
      </c>
      <c r="W8" s="57">
        <f>VLOOKUP($B8,Total!$B$4:$W$349,Total!W$1,FALSE)</f>
        <v>124863900</v>
      </c>
    </row>
    <row r="9" spans="1:23" s="43" customFormat="1" x14ac:dyDescent="0.2">
      <c r="A9" s="40">
        <v>10202</v>
      </c>
      <c r="B9" s="86">
        <v>10307</v>
      </c>
      <c r="C9" s="28" t="s">
        <v>309</v>
      </c>
      <c r="D9" s="57">
        <f>VLOOKUP($B9,Total!$B$4:$W$349,Total!D$1,FALSE)</f>
        <v>115</v>
      </c>
      <c r="E9" s="57">
        <f>VLOOKUP($B9,Total!$B$4:$W$349,Total!E$1,FALSE)</f>
        <v>7252130</v>
      </c>
      <c r="F9" s="57">
        <f>VLOOKUP($B9,Total!$B$4:$W$349,Total!F$1,FALSE)</f>
        <v>99</v>
      </c>
      <c r="G9" s="57">
        <f>VLOOKUP($B9,Total!$B$4:$W$349,Total!G$1,FALSE)</f>
        <v>3302442</v>
      </c>
      <c r="H9" s="57">
        <f>VLOOKUP($B9,Total!$B$4:$W$349,Total!H$1,FALSE)</f>
        <v>82</v>
      </c>
      <c r="I9" s="57">
        <f>VLOOKUP($B9,Total!$B$4:$W$349,Total!I$1,FALSE)</f>
        <v>5171084</v>
      </c>
      <c r="J9" s="57">
        <f>VLOOKUP($B9,Total!$B$4:$W$349,Total!J$1,FALSE)</f>
        <v>34</v>
      </c>
      <c r="K9" s="57">
        <f>VLOOKUP($B9,Total!$B$4:$W$349,Total!K$1,FALSE)</f>
        <v>1134172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6</v>
      </c>
      <c r="Q9" s="57">
        <f>VLOOKUP($B9,Total!$B$4:$W$349,Total!Q$1,FALSE)</f>
        <v>378372</v>
      </c>
      <c r="R9" s="57">
        <f>VLOOKUP($B9,Total!$B$4:$W$349,Total!R$1,FALSE)</f>
        <v>3</v>
      </c>
      <c r="S9" s="57">
        <f>VLOOKUP($B9,Total!$B$4:$W$349,Total!S$1,FALSE)</f>
        <v>100074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339</v>
      </c>
      <c r="W9" s="57">
        <f>VLOOKUP($B9,Total!$B$4:$W$349,Total!W$1,FALSE)</f>
        <v>17338274</v>
      </c>
    </row>
    <row r="10" spans="1:23" s="43" customFormat="1" x14ac:dyDescent="0.2">
      <c r="A10" s="40">
        <v>10203</v>
      </c>
      <c r="B10" s="86">
        <v>10302</v>
      </c>
      <c r="C10" s="28" t="s">
        <v>310</v>
      </c>
      <c r="D10" s="57">
        <f>VLOOKUP($B10,Total!$B$4:$W$349,Total!D$1,FALSE)</f>
        <v>122</v>
      </c>
      <c r="E10" s="57">
        <f>VLOOKUP($B10,Total!$B$4:$W$349,Total!E$1,FALSE)</f>
        <v>7693564</v>
      </c>
      <c r="F10" s="57">
        <f>VLOOKUP($B10,Total!$B$4:$W$349,Total!F$1,FALSE)</f>
        <v>84</v>
      </c>
      <c r="G10" s="57">
        <f>VLOOKUP($B10,Total!$B$4:$W$349,Total!G$1,FALSE)</f>
        <v>2802072</v>
      </c>
      <c r="H10" s="57">
        <f>VLOOKUP($B10,Total!$B$4:$W$349,Total!H$1,FALSE)</f>
        <v>31</v>
      </c>
      <c r="I10" s="57">
        <f>VLOOKUP($B10,Total!$B$4:$W$349,Total!I$1,FALSE)</f>
        <v>1954922</v>
      </c>
      <c r="J10" s="57">
        <f>VLOOKUP($B10,Total!$B$4:$W$349,Total!J$1,FALSE)</f>
        <v>26</v>
      </c>
      <c r="K10" s="57">
        <f>VLOOKUP($B10,Total!$B$4:$W$349,Total!K$1,FALSE)</f>
        <v>867308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21</v>
      </c>
      <c r="Q10" s="57">
        <f>VLOOKUP($B10,Total!$B$4:$W$349,Total!Q$1,FALSE)</f>
        <v>1324302</v>
      </c>
      <c r="R10" s="57">
        <f>VLOOKUP($B10,Total!$B$4:$W$349,Total!R$1,FALSE)</f>
        <v>1</v>
      </c>
      <c r="S10" s="57">
        <f>VLOOKUP($B10,Total!$B$4:$W$349,Total!S$1,FALSE)</f>
        <v>33358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285</v>
      </c>
      <c r="W10" s="57">
        <f>VLOOKUP($B10,Total!$B$4:$W$349,Total!W$1,FALSE)</f>
        <v>14675526</v>
      </c>
    </row>
    <row r="11" spans="1:23" s="43" customFormat="1" x14ac:dyDescent="0.2">
      <c r="A11" s="40">
        <v>10204</v>
      </c>
      <c r="B11" s="86">
        <v>10304</v>
      </c>
      <c r="C11" s="28" t="s">
        <v>311</v>
      </c>
      <c r="D11" s="57">
        <f>VLOOKUP($B11,Total!$B$4:$W$349,Total!D$1,FALSE)</f>
        <v>138</v>
      </c>
      <c r="E11" s="57">
        <f>VLOOKUP($B11,Total!$B$4:$W$349,Total!E$1,FALSE)</f>
        <v>8702556</v>
      </c>
      <c r="F11" s="57">
        <f>VLOOKUP($B11,Total!$B$4:$W$349,Total!F$1,FALSE)</f>
        <v>164</v>
      </c>
      <c r="G11" s="57">
        <f>VLOOKUP($B11,Total!$B$4:$W$349,Total!G$1,FALSE)</f>
        <v>5470712</v>
      </c>
      <c r="H11" s="57">
        <f>VLOOKUP($B11,Total!$B$4:$W$349,Total!H$1,FALSE)</f>
        <v>84</v>
      </c>
      <c r="I11" s="57">
        <f>VLOOKUP($B11,Total!$B$4:$W$349,Total!I$1,FALSE)</f>
        <v>5297208</v>
      </c>
      <c r="J11" s="57">
        <f>VLOOKUP($B11,Total!$B$4:$W$349,Total!J$1,FALSE)</f>
        <v>33</v>
      </c>
      <c r="K11" s="57">
        <f>VLOOKUP($B11,Total!$B$4:$W$349,Total!K$1,FALSE)</f>
        <v>1100814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15</v>
      </c>
      <c r="Q11" s="57">
        <f>VLOOKUP($B11,Total!$B$4:$W$349,Total!Q$1,FALSE)</f>
        <v>945930</v>
      </c>
      <c r="R11" s="57">
        <f>VLOOKUP($B11,Total!$B$4:$W$349,Total!R$1,FALSE)</f>
        <v>5</v>
      </c>
      <c r="S11" s="57">
        <f>VLOOKUP($B11,Total!$B$4:$W$349,Total!S$1,FALSE)</f>
        <v>166790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439</v>
      </c>
      <c r="W11" s="57">
        <f>VLOOKUP($B11,Total!$B$4:$W$349,Total!W$1,FALSE)</f>
        <v>21684010</v>
      </c>
    </row>
    <row r="12" spans="1:23" s="43" customFormat="1" x14ac:dyDescent="0.2">
      <c r="A12" s="40">
        <v>10205</v>
      </c>
      <c r="B12" s="86">
        <v>10305</v>
      </c>
      <c r="C12" s="28" t="s">
        <v>312</v>
      </c>
      <c r="D12" s="57">
        <f>VLOOKUP($B12,Total!$B$4:$W$349,Total!D$1,FALSE)</f>
        <v>122</v>
      </c>
      <c r="E12" s="57">
        <f>VLOOKUP($B12,Total!$B$4:$W$349,Total!E$1,FALSE)</f>
        <v>7693564</v>
      </c>
      <c r="F12" s="57">
        <f>VLOOKUP($B12,Total!$B$4:$W$349,Total!F$1,FALSE)</f>
        <v>132</v>
      </c>
      <c r="G12" s="57">
        <f>VLOOKUP($B12,Total!$B$4:$W$349,Total!G$1,FALSE)</f>
        <v>4403256</v>
      </c>
      <c r="H12" s="57">
        <f>VLOOKUP($B12,Total!$B$4:$W$349,Total!H$1,FALSE)</f>
        <v>78</v>
      </c>
      <c r="I12" s="57">
        <f>VLOOKUP($B12,Total!$B$4:$W$349,Total!I$1,FALSE)</f>
        <v>4918836</v>
      </c>
      <c r="J12" s="57">
        <f>VLOOKUP($B12,Total!$B$4:$W$349,Total!J$1,FALSE)</f>
        <v>78</v>
      </c>
      <c r="K12" s="57">
        <f>VLOOKUP($B12,Total!$B$4:$W$349,Total!K$1,FALSE)</f>
        <v>2601924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0</v>
      </c>
      <c r="Q12" s="57">
        <f>VLOOKUP($B12,Total!$B$4:$W$349,Total!Q$1,FALSE)</f>
        <v>0</v>
      </c>
      <c r="R12" s="57">
        <f>VLOOKUP($B12,Total!$B$4:$W$349,Total!R$1,FALSE)</f>
        <v>0</v>
      </c>
      <c r="S12" s="57">
        <f>VLOOKUP($B12,Total!$B$4:$W$349,Total!S$1,FALSE)</f>
        <v>0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410</v>
      </c>
      <c r="W12" s="57">
        <f>VLOOKUP($B12,Total!$B$4:$W$349,Total!W$1,FALSE)</f>
        <v>19617580</v>
      </c>
    </row>
    <row r="13" spans="1:23" s="43" customFormat="1" x14ac:dyDescent="0.2">
      <c r="A13" s="40">
        <v>10206</v>
      </c>
      <c r="B13" s="86">
        <v>10303</v>
      </c>
      <c r="C13" s="28" t="s">
        <v>313</v>
      </c>
      <c r="D13" s="57">
        <f>VLOOKUP($B13,Total!$B$4:$W$349,Total!D$1,FALSE)</f>
        <v>123</v>
      </c>
      <c r="E13" s="57">
        <f>VLOOKUP($B13,Total!$B$4:$W$349,Total!E$1,FALSE)</f>
        <v>7756626</v>
      </c>
      <c r="F13" s="57">
        <f>VLOOKUP($B13,Total!$B$4:$W$349,Total!F$1,FALSE)</f>
        <v>150</v>
      </c>
      <c r="G13" s="57">
        <f>VLOOKUP($B13,Total!$B$4:$W$349,Total!G$1,FALSE)</f>
        <v>5003700</v>
      </c>
      <c r="H13" s="57">
        <f>VLOOKUP($B13,Total!$B$4:$W$349,Total!H$1,FALSE)</f>
        <v>102</v>
      </c>
      <c r="I13" s="57">
        <f>VLOOKUP($B13,Total!$B$4:$W$349,Total!I$1,FALSE)</f>
        <v>6432324</v>
      </c>
      <c r="J13" s="57">
        <f>VLOOKUP($B13,Total!$B$4:$W$349,Total!J$1,FALSE)</f>
        <v>72</v>
      </c>
      <c r="K13" s="57">
        <f>VLOOKUP($B13,Total!$B$4:$W$349,Total!K$1,FALSE)</f>
        <v>2401776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30</v>
      </c>
      <c r="Q13" s="57">
        <f>VLOOKUP($B13,Total!$B$4:$W$349,Total!Q$1,FALSE)</f>
        <v>1891860</v>
      </c>
      <c r="R13" s="57">
        <f>VLOOKUP($B13,Total!$B$4:$W$349,Total!R$1,FALSE)</f>
        <v>7</v>
      </c>
      <c r="S13" s="57">
        <f>VLOOKUP($B13,Total!$B$4:$W$349,Total!S$1,FALSE)</f>
        <v>233506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484</v>
      </c>
      <c r="W13" s="57">
        <f>VLOOKUP($B13,Total!$B$4:$W$349,Total!W$1,FALSE)</f>
        <v>23719792</v>
      </c>
    </row>
    <row r="14" spans="1:23" s="43" customFormat="1" x14ac:dyDescent="0.2">
      <c r="A14" s="40">
        <v>10207</v>
      </c>
      <c r="B14" s="86">
        <v>10306</v>
      </c>
      <c r="C14" s="28" t="s">
        <v>314</v>
      </c>
      <c r="D14" s="57">
        <f>VLOOKUP($B14,Total!$B$4:$W$349,Total!D$1,FALSE)</f>
        <v>77</v>
      </c>
      <c r="E14" s="57">
        <f>VLOOKUP($B14,Total!$B$4:$W$349,Total!E$1,FALSE)</f>
        <v>4855774</v>
      </c>
      <c r="F14" s="57">
        <f>VLOOKUP($B14,Total!$B$4:$W$349,Total!F$1,FALSE)</f>
        <v>70</v>
      </c>
      <c r="G14" s="57">
        <f>VLOOKUP($B14,Total!$B$4:$W$349,Total!G$1,FALSE)</f>
        <v>2335060</v>
      </c>
      <c r="H14" s="57">
        <f>VLOOKUP($B14,Total!$B$4:$W$349,Total!H$1,FALSE)</f>
        <v>93</v>
      </c>
      <c r="I14" s="57">
        <f>VLOOKUP($B14,Total!$B$4:$W$349,Total!I$1,FALSE)</f>
        <v>5864766</v>
      </c>
      <c r="J14" s="57">
        <f>VLOOKUP($B14,Total!$B$4:$W$349,Total!J$1,FALSE)</f>
        <v>61</v>
      </c>
      <c r="K14" s="57">
        <f>VLOOKUP($B14,Total!$B$4:$W$349,Total!K$1,FALSE)</f>
        <v>2034838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8</v>
      </c>
      <c r="Q14" s="57">
        <f>VLOOKUP($B14,Total!$B$4:$W$349,Total!Q$1,FALSE)</f>
        <v>504496</v>
      </c>
      <c r="R14" s="57">
        <f>VLOOKUP($B14,Total!$B$4:$W$349,Total!R$1,FALSE)</f>
        <v>2</v>
      </c>
      <c r="S14" s="57">
        <f>VLOOKUP($B14,Total!$B$4:$W$349,Total!S$1,FALSE)</f>
        <v>66716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311</v>
      </c>
      <c r="W14" s="57">
        <f>VLOOKUP($B14,Total!$B$4:$W$349,Total!W$1,FALSE)</f>
        <v>15661650</v>
      </c>
    </row>
    <row r="15" spans="1:23" s="43" customFormat="1" x14ac:dyDescent="0.2">
      <c r="A15" s="40">
        <v>10301</v>
      </c>
      <c r="B15" s="86">
        <v>10101</v>
      </c>
      <c r="C15" s="28" t="s">
        <v>315</v>
      </c>
      <c r="D15" s="57">
        <f>VLOOKUP($B15,Total!$B$4:$W$349,Total!D$1,FALSE)</f>
        <v>2361</v>
      </c>
      <c r="E15" s="57">
        <f>VLOOKUP($B15,Total!$B$4:$W$349,Total!E$1,FALSE)</f>
        <v>148889382</v>
      </c>
      <c r="F15" s="57">
        <f>VLOOKUP($B15,Total!$B$4:$W$349,Total!F$1,FALSE)</f>
        <v>1752</v>
      </c>
      <c r="G15" s="57">
        <f>VLOOKUP($B15,Total!$B$4:$W$349,Total!G$1,FALSE)</f>
        <v>58443216</v>
      </c>
      <c r="H15" s="57">
        <f>VLOOKUP($B15,Total!$B$4:$W$349,Total!H$1,FALSE)</f>
        <v>557</v>
      </c>
      <c r="I15" s="57">
        <f>VLOOKUP($B15,Total!$B$4:$W$349,Total!I$1,FALSE)</f>
        <v>35125534</v>
      </c>
      <c r="J15" s="57">
        <f>VLOOKUP($B15,Total!$B$4:$W$349,Total!J$1,FALSE)</f>
        <v>432</v>
      </c>
      <c r="K15" s="57">
        <f>VLOOKUP($B15,Total!$B$4:$W$349,Total!K$1,FALSE)</f>
        <v>14410656</v>
      </c>
      <c r="L15" s="57">
        <f>VLOOKUP($B15,Total!$B$4:$W$349,Total!L$1,FALSE)</f>
        <v>16</v>
      </c>
      <c r="M15" s="57">
        <f>VLOOKUP($B15,Total!$B$4:$W$349,Total!M$1,FALSE)</f>
        <v>1008992</v>
      </c>
      <c r="N15" s="57">
        <f>VLOOKUP($B15,Total!$B$4:$W$349,Total!N$1,FALSE)</f>
        <v>1</v>
      </c>
      <c r="O15" s="57">
        <f>VLOOKUP($B15,Total!$B$4:$W$349,Total!O$1,FALSE)</f>
        <v>33358</v>
      </c>
      <c r="P15" s="57">
        <f>VLOOKUP($B15,Total!$B$4:$W$349,Total!P$1,FALSE)</f>
        <v>300</v>
      </c>
      <c r="Q15" s="57">
        <f>VLOOKUP($B15,Total!$B$4:$W$349,Total!Q$1,FALSE)</f>
        <v>18918600</v>
      </c>
      <c r="R15" s="57">
        <f>VLOOKUP($B15,Total!$B$4:$W$349,Total!R$1,FALSE)</f>
        <v>147</v>
      </c>
      <c r="S15" s="57">
        <f>VLOOKUP($B15,Total!$B$4:$W$349,Total!S$1,FALSE)</f>
        <v>4903626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5566</v>
      </c>
      <c r="W15" s="57">
        <f>VLOOKUP($B15,Total!$B$4:$W$349,Total!W$1,FALSE)</f>
        <v>281733364</v>
      </c>
    </row>
    <row r="16" spans="1:23" s="43" customFormat="1" x14ac:dyDescent="0.2">
      <c r="A16" s="40">
        <v>10302</v>
      </c>
      <c r="B16" s="86">
        <v>10103</v>
      </c>
      <c r="C16" s="28" t="s">
        <v>316</v>
      </c>
      <c r="D16" s="57">
        <f>VLOOKUP($B16,Total!$B$4:$W$349,Total!D$1,FALSE)</f>
        <v>59</v>
      </c>
      <c r="E16" s="57">
        <f>VLOOKUP($B16,Total!$B$4:$W$349,Total!E$1,FALSE)</f>
        <v>3720658</v>
      </c>
      <c r="F16" s="57">
        <f>VLOOKUP($B16,Total!$B$4:$W$349,Total!F$1,FALSE)</f>
        <v>84</v>
      </c>
      <c r="G16" s="57">
        <f>VLOOKUP($B16,Total!$B$4:$W$349,Total!G$1,FALSE)</f>
        <v>2802072</v>
      </c>
      <c r="H16" s="57">
        <f>VLOOKUP($B16,Total!$B$4:$W$349,Total!H$1,FALSE)</f>
        <v>29</v>
      </c>
      <c r="I16" s="57">
        <f>VLOOKUP($B16,Total!$B$4:$W$349,Total!I$1,FALSE)</f>
        <v>1828798</v>
      </c>
      <c r="J16" s="57">
        <f>VLOOKUP($B16,Total!$B$4:$W$349,Total!J$1,FALSE)</f>
        <v>14</v>
      </c>
      <c r="K16" s="57">
        <f>VLOOKUP($B16,Total!$B$4:$W$349,Total!K$1,FALSE)</f>
        <v>467012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11</v>
      </c>
      <c r="Q16" s="57">
        <f>VLOOKUP($B16,Total!$B$4:$W$349,Total!Q$1,FALSE)</f>
        <v>693682</v>
      </c>
      <c r="R16" s="57">
        <f>VLOOKUP($B16,Total!$B$4:$W$349,Total!R$1,FALSE)</f>
        <v>2</v>
      </c>
      <c r="S16" s="57">
        <f>VLOOKUP($B16,Total!$B$4:$W$349,Total!S$1,FALSE)</f>
        <v>66716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199</v>
      </c>
      <c r="W16" s="57">
        <f>VLOOKUP($B16,Total!$B$4:$W$349,Total!W$1,FALSE)</f>
        <v>9578938</v>
      </c>
    </row>
    <row r="17" spans="1:23" s="43" customFormat="1" x14ac:dyDescent="0.2">
      <c r="A17" s="40">
        <v>10303</v>
      </c>
      <c r="B17" s="86">
        <v>10109</v>
      </c>
      <c r="C17" s="28" t="s">
        <v>317</v>
      </c>
      <c r="D17" s="57">
        <f>VLOOKUP($B17,Total!$B$4:$W$349,Total!D$1,FALSE)</f>
        <v>0</v>
      </c>
      <c r="E17" s="57">
        <f>VLOOKUP($B17,Total!$B$4:$W$349,Total!E$1,FALSE)</f>
        <v>0</v>
      </c>
      <c r="F17" s="57">
        <f>VLOOKUP($B17,Total!$B$4:$W$349,Total!F$1,FALSE)</f>
        <v>0</v>
      </c>
      <c r="G17" s="57">
        <f>VLOOKUP($B17,Total!$B$4:$W$349,Total!G$1,FALSE)</f>
        <v>0</v>
      </c>
      <c r="H17" s="57">
        <f>VLOOKUP($B17,Total!$B$4:$W$349,Total!H$1,FALSE)</f>
        <v>80</v>
      </c>
      <c r="I17" s="57">
        <f>VLOOKUP($B17,Total!$B$4:$W$349,Total!I$1,FALSE)</f>
        <v>5044960</v>
      </c>
      <c r="J17" s="57">
        <f>VLOOKUP($B17,Total!$B$4:$W$349,Total!J$1,FALSE)</f>
        <v>94</v>
      </c>
      <c r="K17" s="57">
        <f>VLOOKUP($B17,Total!$B$4:$W$349,Total!K$1,FALSE)</f>
        <v>3135652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0</v>
      </c>
      <c r="Q17" s="57">
        <f>VLOOKUP($B17,Total!$B$4:$W$349,Total!Q$1,FALSE)</f>
        <v>0</v>
      </c>
      <c r="R17" s="57">
        <f>VLOOKUP($B17,Total!$B$4:$W$349,Total!R$1,FALSE)</f>
        <v>0</v>
      </c>
      <c r="S17" s="57">
        <f>VLOOKUP($B17,Total!$B$4:$W$349,Total!S$1,FALSE)</f>
        <v>0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174</v>
      </c>
      <c r="W17" s="57">
        <f>VLOOKUP($B17,Total!$B$4:$W$349,Total!W$1,FALSE)</f>
        <v>8180612</v>
      </c>
    </row>
    <row r="18" spans="1:23" s="43" customFormat="1" x14ac:dyDescent="0.2">
      <c r="A18" s="40">
        <v>10304</v>
      </c>
      <c r="B18" s="86">
        <v>10104</v>
      </c>
      <c r="C18" s="28" t="s">
        <v>318</v>
      </c>
      <c r="D18" s="57">
        <f>VLOOKUP($B18,Total!$B$4:$W$349,Total!D$1,FALSE)</f>
        <v>0</v>
      </c>
      <c r="E18" s="57">
        <f>VLOOKUP($B18,Total!$B$4:$W$349,Total!E$1,FALSE)</f>
        <v>0</v>
      </c>
      <c r="F18" s="57">
        <f>VLOOKUP($B18,Total!$B$4:$W$349,Total!F$1,FALSE)</f>
        <v>0</v>
      </c>
      <c r="G18" s="57">
        <f>VLOOKUP($B18,Total!$B$4:$W$349,Total!G$1,FALSE)</f>
        <v>0</v>
      </c>
      <c r="H18" s="57">
        <f>VLOOKUP($B18,Total!$B$4:$W$349,Total!H$1,FALSE)</f>
        <v>42</v>
      </c>
      <c r="I18" s="57">
        <f>VLOOKUP($B18,Total!$B$4:$W$349,Total!I$1,FALSE)</f>
        <v>2648604</v>
      </c>
      <c r="J18" s="57">
        <f>VLOOKUP($B18,Total!$B$4:$W$349,Total!J$1,FALSE)</f>
        <v>13</v>
      </c>
      <c r="K18" s="57">
        <f>VLOOKUP($B18,Total!$B$4:$W$349,Total!K$1,FALSE)</f>
        <v>433654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0</v>
      </c>
      <c r="Q18" s="57">
        <f>VLOOKUP($B18,Total!$B$4:$W$349,Total!Q$1,FALSE)</f>
        <v>0</v>
      </c>
      <c r="R18" s="57">
        <f>VLOOKUP($B18,Total!$B$4:$W$349,Total!R$1,FALSE)</f>
        <v>0</v>
      </c>
      <c r="S18" s="57">
        <f>VLOOKUP($B18,Total!$B$4:$W$349,Total!S$1,FALSE)</f>
        <v>0</v>
      </c>
      <c r="T18" s="57">
        <f>VLOOKUP($B18,Total!$B$4:$W$349,Total!T$1,FALSE)</f>
        <v>0</v>
      </c>
      <c r="U18" s="57">
        <f>VLOOKUP($B18,Total!$B$4:$W$349,Total!U$1,FALSE)</f>
        <v>0</v>
      </c>
      <c r="V18" s="57">
        <f>VLOOKUP($B18,Total!$B$4:$W$349,Total!V$1,FALSE)</f>
        <v>55</v>
      </c>
      <c r="W18" s="57">
        <f>VLOOKUP($B18,Total!$B$4:$W$349,Total!W$1,FALSE)</f>
        <v>3082258</v>
      </c>
    </row>
    <row r="19" spans="1:23" s="43" customFormat="1" x14ac:dyDescent="0.2">
      <c r="A19" s="40">
        <v>10305</v>
      </c>
      <c r="B19" s="86">
        <v>10105</v>
      </c>
      <c r="C19" s="28" t="s">
        <v>319</v>
      </c>
      <c r="D19" s="57">
        <f>VLOOKUP($B19,Total!$B$4:$W$349,Total!D$1,FALSE)</f>
        <v>0</v>
      </c>
      <c r="E19" s="57">
        <f>VLOOKUP($B19,Total!$B$4:$W$349,Total!E$1,FALSE)</f>
        <v>0</v>
      </c>
      <c r="F19" s="57">
        <f>VLOOKUP($B19,Total!$B$4:$W$349,Total!F$1,FALSE)</f>
        <v>0</v>
      </c>
      <c r="G19" s="57">
        <f>VLOOKUP($B19,Total!$B$4:$W$349,Total!G$1,FALSE)</f>
        <v>0</v>
      </c>
      <c r="H19" s="57">
        <f>VLOOKUP($B19,Total!$B$4:$W$349,Total!H$1,FALSE)</f>
        <v>67</v>
      </c>
      <c r="I19" s="57">
        <f>VLOOKUP($B19,Total!$B$4:$W$349,Total!I$1,FALSE)</f>
        <v>4225154</v>
      </c>
      <c r="J19" s="57">
        <f>VLOOKUP($B19,Total!$B$4:$W$349,Total!J$1,FALSE)</f>
        <v>32</v>
      </c>
      <c r="K19" s="57">
        <f>VLOOKUP($B19,Total!$B$4:$W$349,Total!K$1,FALSE)</f>
        <v>1067456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0</v>
      </c>
      <c r="Q19" s="57">
        <f>VLOOKUP($B19,Total!$B$4:$W$349,Total!Q$1,FALSE)</f>
        <v>0</v>
      </c>
      <c r="R19" s="57">
        <f>VLOOKUP($B19,Total!$B$4:$W$349,Total!R$1,FALSE)</f>
        <v>0</v>
      </c>
      <c r="S19" s="57">
        <f>VLOOKUP($B19,Total!$B$4:$W$349,Total!S$1,FALSE)</f>
        <v>0</v>
      </c>
      <c r="T19" s="57">
        <f>VLOOKUP($B19,Total!$B$4:$W$349,Total!T$1,FALSE)</f>
        <v>0</v>
      </c>
      <c r="U19" s="57">
        <f>VLOOKUP($B19,Total!$B$4:$W$349,Total!U$1,FALSE)</f>
        <v>0</v>
      </c>
      <c r="V19" s="57">
        <f>VLOOKUP($B19,Total!$B$4:$W$349,Total!V$1,FALSE)</f>
        <v>99</v>
      </c>
      <c r="W19" s="57">
        <f>VLOOKUP($B19,Total!$B$4:$W$349,Total!W$1,FALSE)</f>
        <v>5292610</v>
      </c>
    </row>
    <row r="20" spans="1:23" s="43" customFormat="1" x14ac:dyDescent="0.2">
      <c r="A20" s="40">
        <v>10306</v>
      </c>
      <c r="B20" s="86">
        <v>10107</v>
      </c>
      <c r="C20" s="28" t="s">
        <v>320</v>
      </c>
      <c r="D20" s="57">
        <f>VLOOKUP($B20,Total!$B$4:$W$349,Total!D$1,FALSE)</f>
        <v>0</v>
      </c>
      <c r="E20" s="57">
        <f>VLOOKUP($B20,Total!$B$4:$W$349,Total!E$1,FALSE)</f>
        <v>0</v>
      </c>
      <c r="F20" s="57">
        <f>VLOOKUP($B20,Total!$B$4:$W$349,Total!F$1,FALSE)</f>
        <v>0</v>
      </c>
      <c r="G20" s="57">
        <f>VLOOKUP($B20,Total!$B$4:$W$349,Total!G$1,FALSE)</f>
        <v>0</v>
      </c>
      <c r="H20" s="57">
        <f>VLOOKUP($B20,Total!$B$4:$W$349,Total!H$1,FALSE)</f>
        <v>74</v>
      </c>
      <c r="I20" s="57">
        <f>VLOOKUP($B20,Total!$B$4:$W$349,Total!I$1,FALSE)</f>
        <v>4666588</v>
      </c>
      <c r="J20" s="57">
        <f>VLOOKUP($B20,Total!$B$4:$W$349,Total!J$1,FALSE)</f>
        <v>45</v>
      </c>
      <c r="K20" s="57">
        <f>VLOOKUP($B20,Total!$B$4:$W$349,Total!K$1,FALSE)</f>
        <v>1501110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0</v>
      </c>
      <c r="Q20" s="57">
        <f>VLOOKUP($B20,Total!$B$4:$W$349,Total!Q$1,FALSE)</f>
        <v>0</v>
      </c>
      <c r="R20" s="57">
        <f>VLOOKUP($B20,Total!$B$4:$W$349,Total!R$1,FALSE)</f>
        <v>0</v>
      </c>
      <c r="S20" s="57">
        <f>VLOOKUP($B20,Total!$B$4:$W$349,Total!S$1,FALSE)</f>
        <v>0</v>
      </c>
      <c r="T20" s="57">
        <f>VLOOKUP($B20,Total!$B$4:$W$349,Total!T$1,FALSE)</f>
        <v>0</v>
      </c>
      <c r="U20" s="57">
        <f>VLOOKUP($B20,Total!$B$4:$W$349,Total!U$1,FALSE)</f>
        <v>0</v>
      </c>
      <c r="V20" s="57">
        <f>VLOOKUP($B20,Total!$B$4:$W$349,Total!V$1,FALSE)</f>
        <v>119</v>
      </c>
      <c r="W20" s="57">
        <f>VLOOKUP($B20,Total!$B$4:$W$349,Total!W$1,FALSE)</f>
        <v>6167698</v>
      </c>
    </row>
    <row r="21" spans="1:23" s="43" customFormat="1" x14ac:dyDescent="0.2">
      <c r="A21" s="40">
        <v>10307</v>
      </c>
      <c r="B21" s="86">
        <v>10108</v>
      </c>
      <c r="C21" s="28" t="s">
        <v>321</v>
      </c>
      <c r="D21" s="57">
        <f>VLOOKUP($B21,Total!$B$4:$W$349,Total!D$1,FALSE)</f>
        <v>188</v>
      </c>
      <c r="E21" s="57">
        <f>VLOOKUP($B21,Total!$B$4:$W$349,Total!E$1,FALSE)</f>
        <v>11855656</v>
      </c>
      <c r="F21" s="57">
        <f>VLOOKUP($B21,Total!$B$4:$W$349,Total!F$1,FALSE)</f>
        <v>156</v>
      </c>
      <c r="G21" s="57">
        <f>VLOOKUP($B21,Total!$B$4:$W$349,Total!G$1,FALSE)</f>
        <v>5203848</v>
      </c>
      <c r="H21" s="57">
        <f>VLOOKUP($B21,Total!$B$4:$W$349,Total!H$1,FALSE)</f>
        <v>47</v>
      </c>
      <c r="I21" s="57">
        <f>VLOOKUP($B21,Total!$B$4:$W$349,Total!I$1,FALSE)</f>
        <v>2963914</v>
      </c>
      <c r="J21" s="57">
        <f>VLOOKUP($B21,Total!$B$4:$W$349,Total!J$1,FALSE)</f>
        <v>54</v>
      </c>
      <c r="K21" s="57">
        <f>VLOOKUP($B21,Total!$B$4:$W$349,Total!K$1,FALSE)</f>
        <v>1801332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11</v>
      </c>
      <c r="Q21" s="57">
        <f>VLOOKUP($B21,Total!$B$4:$W$349,Total!Q$1,FALSE)</f>
        <v>693682</v>
      </c>
      <c r="R21" s="57">
        <f>VLOOKUP($B21,Total!$B$4:$W$349,Total!R$1,FALSE)</f>
        <v>3</v>
      </c>
      <c r="S21" s="57">
        <f>VLOOKUP($B21,Total!$B$4:$W$349,Total!S$1,FALSE)</f>
        <v>100074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459</v>
      </c>
      <c r="W21" s="57">
        <f>VLOOKUP($B21,Total!$B$4:$W$349,Total!W$1,FALSE)</f>
        <v>22618506</v>
      </c>
    </row>
    <row r="22" spans="1:23" s="43" customFormat="1" x14ac:dyDescent="0.2">
      <c r="A22" s="40">
        <v>10308</v>
      </c>
      <c r="B22" s="86">
        <v>10106</v>
      </c>
      <c r="C22" s="28" t="s">
        <v>322</v>
      </c>
      <c r="D22" s="57">
        <f>VLOOKUP($B22,Total!$B$4:$W$349,Total!D$1,FALSE)</f>
        <v>0</v>
      </c>
      <c r="E22" s="57">
        <f>VLOOKUP($B22,Total!$B$4:$W$349,Total!E$1,FALSE)</f>
        <v>0</v>
      </c>
      <c r="F22" s="57">
        <f>VLOOKUP($B22,Total!$B$4:$W$349,Total!F$1,FALSE)</f>
        <v>0</v>
      </c>
      <c r="G22" s="57">
        <f>VLOOKUP($B22,Total!$B$4:$W$349,Total!G$1,FALSE)</f>
        <v>0</v>
      </c>
      <c r="H22" s="57">
        <f>VLOOKUP($B22,Total!$B$4:$W$349,Total!H$1,FALSE)</f>
        <v>95</v>
      </c>
      <c r="I22" s="57">
        <f>VLOOKUP($B22,Total!$B$4:$W$349,Total!I$1,FALSE)</f>
        <v>5990890</v>
      </c>
      <c r="J22" s="57">
        <f>VLOOKUP($B22,Total!$B$4:$W$349,Total!J$1,FALSE)</f>
        <v>52</v>
      </c>
      <c r="K22" s="57">
        <f>VLOOKUP($B22,Total!$B$4:$W$349,Total!K$1,FALSE)</f>
        <v>1734616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0</v>
      </c>
      <c r="Q22" s="57">
        <f>VLOOKUP($B22,Total!$B$4:$W$349,Total!Q$1,FALSE)</f>
        <v>0</v>
      </c>
      <c r="R22" s="57">
        <f>VLOOKUP($B22,Total!$B$4:$W$349,Total!R$1,FALSE)</f>
        <v>0</v>
      </c>
      <c r="S22" s="57">
        <f>VLOOKUP($B22,Total!$B$4:$W$349,Total!S$1,FALSE)</f>
        <v>0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147</v>
      </c>
      <c r="W22" s="57">
        <f>VLOOKUP($B22,Total!$B$4:$W$349,Total!W$1,FALSE)</f>
        <v>7725506</v>
      </c>
    </row>
    <row r="23" spans="1:23" s="43" customFormat="1" x14ac:dyDescent="0.2">
      <c r="A23" s="40">
        <v>10309</v>
      </c>
      <c r="B23" s="86">
        <v>10102</v>
      </c>
      <c r="C23" s="28" t="s">
        <v>323</v>
      </c>
      <c r="D23" s="57">
        <f>VLOOKUP($B23,Total!$B$4:$W$349,Total!D$1,FALSE)</f>
        <v>442</v>
      </c>
      <c r="E23" s="57">
        <f>VLOOKUP($B23,Total!$B$4:$W$349,Total!E$1,FALSE)</f>
        <v>27873404</v>
      </c>
      <c r="F23" s="57">
        <f>VLOOKUP($B23,Total!$B$4:$W$349,Total!F$1,FALSE)</f>
        <v>415</v>
      </c>
      <c r="G23" s="57">
        <f>VLOOKUP($B23,Total!$B$4:$W$349,Total!G$1,FALSE)</f>
        <v>13843570</v>
      </c>
      <c r="H23" s="57">
        <f>VLOOKUP($B23,Total!$B$4:$W$349,Total!H$1,FALSE)</f>
        <v>239</v>
      </c>
      <c r="I23" s="57">
        <f>VLOOKUP($B23,Total!$B$4:$W$349,Total!I$1,FALSE)</f>
        <v>15071818</v>
      </c>
      <c r="J23" s="57">
        <f>VLOOKUP($B23,Total!$B$4:$W$349,Total!J$1,FALSE)</f>
        <v>93</v>
      </c>
      <c r="K23" s="57">
        <f>VLOOKUP($B23,Total!$B$4:$W$349,Total!K$1,FALSE)</f>
        <v>3102294</v>
      </c>
      <c r="L23" s="57">
        <f>VLOOKUP($B23,Total!$B$4:$W$349,Total!L$1,FALSE)</f>
        <v>0</v>
      </c>
      <c r="M23" s="57">
        <f>VLOOKUP($B23,Total!$B$4:$W$349,Total!M$1,FALSE)</f>
        <v>0</v>
      </c>
      <c r="N23" s="57">
        <f>VLOOKUP($B23,Total!$B$4:$W$349,Total!N$1,FALSE)</f>
        <v>0</v>
      </c>
      <c r="O23" s="57">
        <f>VLOOKUP($B23,Total!$B$4:$W$349,Total!O$1,FALSE)</f>
        <v>0</v>
      </c>
      <c r="P23" s="57">
        <f>VLOOKUP($B23,Total!$B$4:$W$349,Total!P$1,FALSE)</f>
        <v>33</v>
      </c>
      <c r="Q23" s="57">
        <f>VLOOKUP($B23,Total!$B$4:$W$349,Total!Q$1,FALSE)</f>
        <v>2081046</v>
      </c>
      <c r="R23" s="57">
        <f>VLOOKUP($B23,Total!$B$4:$W$349,Total!R$1,FALSE)</f>
        <v>0</v>
      </c>
      <c r="S23" s="57">
        <f>VLOOKUP($B23,Total!$B$4:$W$349,Total!S$1,FALSE)</f>
        <v>0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1222</v>
      </c>
      <c r="W23" s="57">
        <f>VLOOKUP($B23,Total!$B$4:$W$349,Total!W$1,FALSE)</f>
        <v>61972132</v>
      </c>
    </row>
    <row r="24" spans="1:23" s="43" customFormat="1" x14ac:dyDescent="0.2">
      <c r="A24" s="40">
        <v>10401</v>
      </c>
      <c r="B24" s="86">
        <v>10201</v>
      </c>
      <c r="C24" s="28" t="s">
        <v>324</v>
      </c>
      <c r="D24" s="57">
        <f>VLOOKUP($B24,Total!$B$4:$W$349,Total!D$1,FALSE)</f>
        <v>313</v>
      </c>
      <c r="E24" s="57">
        <f>VLOOKUP($B24,Total!$B$4:$W$349,Total!E$1,FALSE)</f>
        <v>19738406</v>
      </c>
      <c r="F24" s="57">
        <f>VLOOKUP($B24,Total!$B$4:$W$349,Total!F$1,FALSE)</f>
        <v>709</v>
      </c>
      <c r="G24" s="57">
        <f>VLOOKUP($B24,Total!$B$4:$W$349,Total!G$1,FALSE)</f>
        <v>23650822</v>
      </c>
      <c r="H24" s="57">
        <f>VLOOKUP($B24,Total!$B$4:$W$349,Total!H$1,FALSE)</f>
        <v>232</v>
      </c>
      <c r="I24" s="57">
        <f>VLOOKUP($B24,Total!$B$4:$W$349,Total!I$1,FALSE)</f>
        <v>14630384</v>
      </c>
      <c r="J24" s="57">
        <f>VLOOKUP($B24,Total!$B$4:$W$349,Total!J$1,FALSE)</f>
        <v>228</v>
      </c>
      <c r="K24" s="57">
        <f>VLOOKUP($B24,Total!$B$4:$W$349,Total!K$1,FALSE)</f>
        <v>7605624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41</v>
      </c>
      <c r="Q24" s="57">
        <f>VLOOKUP($B24,Total!$B$4:$W$349,Total!Q$1,FALSE)</f>
        <v>2585542</v>
      </c>
      <c r="R24" s="57">
        <f>VLOOKUP($B24,Total!$B$4:$W$349,Total!R$1,FALSE)</f>
        <v>15</v>
      </c>
      <c r="S24" s="57">
        <f>VLOOKUP($B24,Total!$B$4:$W$349,Total!S$1,FALSE)</f>
        <v>500370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1538</v>
      </c>
      <c r="W24" s="57">
        <f>VLOOKUP($B24,Total!$B$4:$W$349,Total!W$1,FALSE)</f>
        <v>68711148</v>
      </c>
    </row>
    <row r="25" spans="1:23" s="43" customFormat="1" x14ac:dyDescent="0.2">
      <c r="A25" s="40">
        <v>10402</v>
      </c>
      <c r="B25" s="86">
        <v>10203</v>
      </c>
      <c r="C25" s="28" t="s">
        <v>325</v>
      </c>
      <c r="D25" s="57">
        <f>VLOOKUP($B25,Total!$B$4:$W$349,Total!D$1,FALSE)</f>
        <v>237</v>
      </c>
      <c r="E25" s="57">
        <f>VLOOKUP($B25,Total!$B$4:$W$349,Total!E$1,FALSE)</f>
        <v>14945694</v>
      </c>
      <c r="F25" s="57">
        <f>VLOOKUP($B25,Total!$B$4:$W$349,Total!F$1,FALSE)</f>
        <v>238</v>
      </c>
      <c r="G25" s="57">
        <f>VLOOKUP($B25,Total!$B$4:$W$349,Total!G$1,FALSE)</f>
        <v>7939204</v>
      </c>
      <c r="H25" s="57">
        <f>VLOOKUP($B25,Total!$B$4:$W$349,Total!H$1,FALSE)</f>
        <v>145</v>
      </c>
      <c r="I25" s="57">
        <f>VLOOKUP($B25,Total!$B$4:$W$349,Total!I$1,FALSE)</f>
        <v>9143990</v>
      </c>
      <c r="J25" s="57">
        <f>VLOOKUP($B25,Total!$B$4:$W$349,Total!J$1,FALSE)</f>
        <v>91</v>
      </c>
      <c r="K25" s="57">
        <f>VLOOKUP($B25,Total!$B$4:$W$349,Total!K$1,FALSE)</f>
        <v>3035578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0</v>
      </c>
      <c r="Q25" s="57">
        <f>VLOOKUP($B25,Total!$B$4:$W$349,Total!Q$1,FALSE)</f>
        <v>0</v>
      </c>
      <c r="R25" s="57">
        <f>VLOOKUP($B25,Total!$B$4:$W$349,Total!R$1,FALSE)</f>
        <v>0</v>
      </c>
      <c r="S25" s="57">
        <f>VLOOKUP($B25,Total!$B$4:$W$349,Total!S$1,FALSE)</f>
        <v>0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711</v>
      </c>
      <c r="W25" s="57">
        <f>VLOOKUP($B25,Total!$B$4:$W$349,Total!W$1,FALSE)</f>
        <v>35064466</v>
      </c>
    </row>
    <row r="26" spans="1:23" s="43" customFormat="1" x14ac:dyDescent="0.2">
      <c r="A26" s="40">
        <v>10403</v>
      </c>
      <c r="B26" s="86">
        <v>10207</v>
      </c>
      <c r="C26" s="28" t="s">
        <v>326</v>
      </c>
      <c r="D26" s="57">
        <f>VLOOKUP($B26,Total!$B$4:$W$349,Total!D$1,FALSE)</f>
        <v>91</v>
      </c>
      <c r="E26" s="57">
        <f>VLOOKUP($B26,Total!$B$4:$W$349,Total!E$1,FALSE)</f>
        <v>5738642</v>
      </c>
      <c r="F26" s="57">
        <f>VLOOKUP($B26,Total!$B$4:$W$349,Total!F$1,FALSE)</f>
        <v>85</v>
      </c>
      <c r="G26" s="57">
        <f>VLOOKUP($B26,Total!$B$4:$W$349,Total!G$1,FALSE)</f>
        <v>2835430</v>
      </c>
      <c r="H26" s="57">
        <f>VLOOKUP($B26,Total!$B$4:$W$349,Total!H$1,FALSE)</f>
        <v>39</v>
      </c>
      <c r="I26" s="57">
        <f>VLOOKUP($B26,Total!$B$4:$W$349,Total!I$1,FALSE)</f>
        <v>2459418</v>
      </c>
      <c r="J26" s="57">
        <f>VLOOKUP($B26,Total!$B$4:$W$349,Total!J$1,FALSE)</f>
        <v>16</v>
      </c>
      <c r="K26" s="57">
        <f>VLOOKUP($B26,Total!$B$4:$W$349,Total!K$1,FALSE)</f>
        <v>533728</v>
      </c>
      <c r="L26" s="57">
        <f>VLOOKUP($B26,Total!$B$4:$W$349,Total!L$1,FALSE)</f>
        <v>0</v>
      </c>
      <c r="M26" s="57">
        <f>VLOOKUP($B26,Total!$B$4:$W$349,Total!M$1,FALSE)</f>
        <v>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5</v>
      </c>
      <c r="Q26" s="57">
        <f>VLOOKUP($B26,Total!$B$4:$W$349,Total!Q$1,FALSE)</f>
        <v>315310</v>
      </c>
      <c r="R26" s="57">
        <f>VLOOKUP($B26,Total!$B$4:$W$349,Total!R$1,FALSE)</f>
        <v>2</v>
      </c>
      <c r="S26" s="57">
        <f>VLOOKUP($B26,Total!$B$4:$W$349,Total!S$1,FALSE)</f>
        <v>66716</v>
      </c>
      <c r="T26" s="57">
        <f>VLOOKUP($B26,Total!$B$4:$W$349,Total!T$1,FALSE)</f>
        <v>0</v>
      </c>
      <c r="U26" s="57">
        <f>VLOOKUP($B26,Total!$B$4:$W$349,Total!U$1,FALSE)</f>
        <v>0</v>
      </c>
      <c r="V26" s="57">
        <f>VLOOKUP($B26,Total!$B$4:$W$349,Total!V$1,FALSE)</f>
        <v>238</v>
      </c>
      <c r="W26" s="57">
        <f>VLOOKUP($B26,Total!$B$4:$W$349,Total!W$1,FALSE)</f>
        <v>11949244</v>
      </c>
    </row>
    <row r="27" spans="1:23" s="43" customFormat="1" x14ac:dyDescent="0.2">
      <c r="A27" s="40">
        <v>10404</v>
      </c>
      <c r="B27" s="86">
        <v>10208</v>
      </c>
      <c r="C27" s="28" t="s">
        <v>327</v>
      </c>
      <c r="D27" s="57">
        <f>VLOOKUP($B27,Total!$B$4:$W$349,Total!D$1,FALSE)</f>
        <v>346</v>
      </c>
      <c r="E27" s="57">
        <f>VLOOKUP($B27,Total!$B$4:$W$349,Total!E$1,FALSE)</f>
        <v>21819452</v>
      </c>
      <c r="F27" s="57">
        <f>VLOOKUP($B27,Total!$B$4:$W$349,Total!F$1,FALSE)</f>
        <v>485</v>
      </c>
      <c r="G27" s="57">
        <f>VLOOKUP($B27,Total!$B$4:$W$349,Total!G$1,FALSE)</f>
        <v>16178630</v>
      </c>
      <c r="H27" s="57">
        <f>VLOOKUP($B27,Total!$B$4:$W$349,Total!H$1,FALSE)</f>
        <v>263</v>
      </c>
      <c r="I27" s="57">
        <f>VLOOKUP($B27,Total!$B$4:$W$349,Total!I$1,FALSE)</f>
        <v>16585306</v>
      </c>
      <c r="J27" s="57">
        <f>VLOOKUP($B27,Total!$B$4:$W$349,Total!J$1,FALSE)</f>
        <v>125</v>
      </c>
      <c r="K27" s="57">
        <f>VLOOKUP($B27,Total!$B$4:$W$349,Total!K$1,FALSE)</f>
        <v>4169750</v>
      </c>
      <c r="L27" s="57">
        <f>VLOOKUP($B27,Total!$B$4:$W$349,Total!L$1,FALSE)</f>
        <v>0</v>
      </c>
      <c r="M27" s="57">
        <f>VLOOKUP($B27,Total!$B$4:$W$349,Total!M$1,FALSE)</f>
        <v>0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37</v>
      </c>
      <c r="Q27" s="57">
        <f>VLOOKUP($B27,Total!$B$4:$W$349,Total!Q$1,FALSE)</f>
        <v>2333294</v>
      </c>
      <c r="R27" s="57">
        <f>VLOOKUP($B27,Total!$B$4:$W$349,Total!R$1,FALSE)</f>
        <v>0</v>
      </c>
      <c r="S27" s="57">
        <f>VLOOKUP($B27,Total!$B$4:$W$349,Total!S$1,FALSE)</f>
        <v>0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1256</v>
      </c>
      <c r="W27" s="57">
        <f>VLOOKUP($B27,Total!$B$4:$W$349,Total!W$1,FALSE)</f>
        <v>61086432</v>
      </c>
    </row>
    <row r="28" spans="1:23" s="43" customFormat="1" x14ac:dyDescent="0.2">
      <c r="A28" s="40">
        <v>10405</v>
      </c>
      <c r="B28" s="86">
        <v>10206</v>
      </c>
      <c r="C28" s="28" t="s">
        <v>328</v>
      </c>
      <c r="D28" s="57">
        <f>VLOOKUP($B28,Total!$B$4:$W$349,Total!D$1,FALSE)</f>
        <v>41</v>
      </c>
      <c r="E28" s="57">
        <f>VLOOKUP($B28,Total!$B$4:$W$349,Total!E$1,FALSE)</f>
        <v>2585542</v>
      </c>
      <c r="F28" s="57">
        <f>VLOOKUP($B28,Total!$B$4:$W$349,Total!F$1,FALSE)</f>
        <v>66</v>
      </c>
      <c r="G28" s="57">
        <f>VLOOKUP($B28,Total!$B$4:$W$349,Total!G$1,FALSE)</f>
        <v>2201628</v>
      </c>
      <c r="H28" s="57">
        <f>VLOOKUP($B28,Total!$B$4:$W$349,Total!H$1,FALSE)</f>
        <v>47</v>
      </c>
      <c r="I28" s="57">
        <f>VLOOKUP($B28,Total!$B$4:$W$349,Total!I$1,FALSE)</f>
        <v>2963914</v>
      </c>
      <c r="J28" s="57">
        <f>VLOOKUP($B28,Total!$B$4:$W$349,Total!J$1,FALSE)</f>
        <v>27</v>
      </c>
      <c r="K28" s="57">
        <f>VLOOKUP($B28,Total!$B$4:$W$349,Total!K$1,FALSE)</f>
        <v>900666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6</v>
      </c>
      <c r="Q28" s="57">
        <f>VLOOKUP($B28,Total!$B$4:$W$349,Total!Q$1,FALSE)</f>
        <v>378372</v>
      </c>
      <c r="R28" s="57">
        <f>VLOOKUP($B28,Total!$B$4:$W$349,Total!R$1,FALSE)</f>
        <v>2</v>
      </c>
      <c r="S28" s="57">
        <f>VLOOKUP($B28,Total!$B$4:$W$349,Total!S$1,FALSE)</f>
        <v>66716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189</v>
      </c>
      <c r="W28" s="57">
        <f>VLOOKUP($B28,Total!$B$4:$W$349,Total!W$1,FALSE)</f>
        <v>9096838</v>
      </c>
    </row>
    <row r="29" spans="1:23" s="43" customFormat="1" x14ac:dyDescent="0.2">
      <c r="A29" s="40">
        <v>10406</v>
      </c>
      <c r="B29" s="86">
        <v>10202</v>
      </c>
      <c r="C29" s="28" t="s">
        <v>329</v>
      </c>
      <c r="D29" s="57">
        <f>VLOOKUP($B29,Total!$B$4:$W$349,Total!D$1,FALSE)</f>
        <v>237</v>
      </c>
      <c r="E29" s="57">
        <f>VLOOKUP($B29,Total!$B$4:$W$349,Total!E$1,FALSE)</f>
        <v>14945694</v>
      </c>
      <c r="F29" s="57">
        <f>VLOOKUP($B29,Total!$B$4:$W$349,Total!F$1,FALSE)</f>
        <v>392</v>
      </c>
      <c r="G29" s="57">
        <f>VLOOKUP($B29,Total!$B$4:$W$349,Total!G$1,FALSE)</f>
        <v>13076336</v>
      </c>
      <c r="H29" s="57">
        <f>VLOOKUP($B29,Total!$B$4:$W$349,Total!H$1,FALSE)</f>
        <v>390</v>
      </c>
      <c r="I29" s="57">
        <f>VLOOKUP($B29,Total!$B$4:$W$349,Total!I$1,FALSE)</f>
        <v>24594180</v>
      </c>
      <c r="J29" s="57">
        <f>VLOOKUP($B29,Total!$B$4:$W$349,Total!J$1,FALSE)</f>
        <v>137</v>
      </c>
      <c r="K29" s="57">
        <f>VLOOKUP($B29,Total!$B$4:$W$349,Total!K$1,FALSE)</f>
        <v>4570046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76</v>
      </c>
      <c r="Q29" s="57">
        <f>VLOOKUP($B29,Total!$B$4:$W$349,Total!Q$1,FALSE)</f>
        <v>4792712</v>
      </c>
      <c r="R29" s="57">
        <f>VLOOKUP($B29,Total!$B$4:$W$349,Total!R$1,FALSE)</f>
        <v>23</v>
      </c>
      <c r="S29" s="57">
        <f>VLOOKUP($B29,Total!$B$4:$W$349,Total!S$1,FALSE)</f>
        <v>767234</v>
      </c>
      <c r="T29" s="57">
        <f>VLOOKUP($B29,Total!$B$4:$W$349,Total!T$1,FALSE)</f>
        <v>0</v>
      </c>
      <c r="U29" s="57">
        <f>VLOOKUP($B29,Total!$B$4:$W$349,Total!U$1,FALSE)</f>
        <v>0</v>
      </c>
      <c r="V29" s="57">
        <f>VLOOKUP($B29,Total!$B$4:$W$349,Total!V$1,FALSE)</f>
        <v>1255</v>
      </c>
      <c r="W29" s="57">
        <f>VLOOKUP($B29,Total!$B$4:$W$349,Total!W$1,FALSE)</f>
        <v>62746202</v>
      </c>
    </row>
    <row r="30" spans="1:23" s="43" customFormat="1" x14ac:dyDescent="0.2">
      <c r="A30" s="40">
        <v>10407</v>
      </c>
      <c r="B30" s="86">
        <v>10209</v>
      </c>
      <c r="C30" s="28" t="s">
        <v>330</v>
      </c>
      <c r="D30" s="57">
        <f>VLOOKUP($B30,Total!$B$4:$W$349,Total!D$1,FALSE)</f>
        <v>102</v>
      </c>
      <c r="E30" s="57">
        <f>VLOOKUP($B30,Total!$B$4:$W$349,Total!E$1,FALSE)</f>
        <v>6432324</v>
      </c>
      <c r="F30" s="57">
        <f>VLOOKUP($B30,Total!$B$4:$W$349,Total!F$1,FALSE)</f>
        <v>121</v>
      </c>
      <c r="G30" s="57">
        <f>VLOOKUP($B30,Total!$B$4:$W$349,Total!G$1,FALSE)</f>
        <v>4036318</v>
      </c>
      <c r="H30" s="57">
        <f>VLOOKUP($B30,Total!$B$4:$W$349,Total!H$1,FALSE)</f>
        <v>71</v>
      </c>
      <c r="I30" s="57">
        <f>VLOOKUP($B30,Total!$B$4:$W$349,Total!I$1,FALSE)</f>
        <v>4477402</v>
      </c>
      <c r="J30" s="57">
        <f>VLOOKUP($B30,Total!$B$4:$W$349,Total!J$1,FALSE)</f>
        <v>46</v>
      </c>
      <c r="K30" s="57">
        <f>VLOOKUP($B30,Total!$B$4:$W$349,Total!K$1,FALSE)</f>
        <v>1534468</v>
      </c>
      <c r="L30" s="57">
        <f>VLOOKUP($B30,Total!$B$4:$W$349,Total!L$1,FALSE)</f>
        <v>0</v>
      </c>
      <c r="M30" s="57">
        <f>VLOOKUP($B30,Total!$B$4:$W$349,Total!M$1,FALSE)</f>
        <v>0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0</v>
      </c>
      <c r="Q30" s="57">
        <f>VLOOKUP($B30,Total!$B$4:$W$349,Total!Q$1,FALSE)</f>
        <v>0</v>
      </c>
      <c r="R30" s="57">
        <f>VLOOKUP($B30,Total!$B$4:$W$349,Total!R$1,FALSE)</f>
        <v>0</v>
      </c>
      <c r="S30" s="57">
        <f>VLOOKUP($B30,Total!$B$4:$W$349,Total!S$1,FALSE)</f>
        <v>0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340</v>
      </c>
      <c r="W30" s="57">
        <f>VLOOKUP($B30,Total!$B$4:$W$349,Total!W$1,FALSE)</f>
        <v>16480512</v>
      </c>
    </row>
    <row r="31" spans="1:23" s="43" customFormat="1" x14ac:dyDescent="0.2">
      <c r="A31" s="40">
        <v>10408</v>
      </c>
      <c r="B31" s="86">
        <v>10205</v>
      </c>
      <c r="C31" s="28" t="s">
        <v>331</v>
      </c>
      <c r="D31" s="57">
        <f>VLOOKUP($B31,Total!$B$4:$W$349,Total!D$1,FALSE)</f>
        <v>88</v>
      </c>
      <c r="E31" s="57">
        <f>VLOOKUP($B31,Total!$B$4:$W$349,Total!E$1,FALSE)</f>
        <v>5549456</v>
      </c>
      <c r="F31" s="57">
        <f>VLOOKUP($B31,Total!$B$4:$W$349,Total!F$1,FALSE)</f>
        <v>173</v>
      </c>
      <c r="G31" s="57">
        <f>VLOOKUP($B31,Total!$B$4:$W$349,Total!G$1,FALSE)</f>
        <v>5770934</v>
      </c>
      <c r="H31" s="57">
        <f>VLOOKUP($B31,Total!$B$4:$W$349,Total!H$1,FALSE)</f>
        <v>114</v>
      </c>
      <c r="I31" s="57">
        <f>VLOOKUP($B31,Total!$B$4:$W$349,Total!I$1,FALSE)</f>
        <v>7189068</v>
      </c>
      <c r="J31" s="57">
        <f>VLOOKUP($B31,Total!$B$4:$W$349,Total!J$1,FALSE)</f>
        <v>75</v>
      </c>
      <c r="K31" s="57">
        <f>VLOOKUP($B31,Total!$B$4:$W$349,Total!K$1,FALSE)</f>
        <v>2501850</v>
      </c>
      <c r="L31" s="57">
        <f>VLOOKUP($B31,Total!$B$4:$W$349,Total!L$1,FALSE)</f>
        <v>0</v>
      </c>
      <c r="M31" s="57">
        <f>VLOOKUP($B31,Total!$B$4:$W$349,Total!M$1,FALSE)</f>
        <v>0</v>
      </c>
      <c r="N31" s="57">
        <f>VLOOKUP($B31,Total!$B$4:$W$349,Total!N$1,FALSE)</f>
        <v>0</v>
      </c>
      <c r="O31" s="57">
        <f>VLOOKUP($B31,Total!$B$4:$W$349,Total!O$1,FALSE)</f>
        <v>0</v>
      </c>
      <c r="P31" s="57">
        <f>VLOOKUP($B31,Total!$B$4:$W$349,Total!P$1,FALSE)</f>
        <v>21</v>
      </c>
      <c r="Q31" s="57">
        <f>VLOOKUP($B31,Total!$B$4:$W$349,Total!Q$1,FALSE)</f>
        <v>1324302</v>
      </c>
      <c r="R31" s="57">
        <f>VLOOKUP($B31,Total!$B$4:$W$349,Total!R$1,FALSE)</f>
        <v>4</v>
      </c>
      <c r="S31" s="57">
        <f>VLOOKUP($B31,Total!$B$4:$W$349,Total!S$1,FALSE)</f>
        <v>133432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475</v>
      </c>
      <c r="W31" s="57">
        <f>VLOOKUP($B31,Total!$B$4:$W$349,Total!W$1,FALSE)</f>
        <v>22469042</v>
      </c>
    </row>
    <row r="32" spans="1:23" s="43" customFormat="1" x14ac:dyDescent="0.2">
      <c r="A32" s="40">
        <v>10410</v>
      </c>
      <c r="B32" s="86">
        <v>10204</v>
      </c>
      <c r="C32" s="28" t="s">
        <v>332</v>
      </c>
      <c r="D32" s="57">
        <f>VLOOKUP($B32,Total!$B$4:$W$349,Total!D$1,FALSE)</f>
        <v>57</v>
      </c>
      <c r="E32" s="57">
        <f>VLOOKUP($B32,Total!$B$4:$W$349,Total!E$1,FALSE)</f>
        <v>3594534</v>
      </c>
      <c r="F32" s="57">
        <f>VLOOKUP($B32,Total!$B$4:$W$349,Total!F$1,FALSE)</f>
        <v>108</v>
      </c>
      <c r="G32" s="57">
        <f>VLOOKUP($B32,Total!$B$4:$W$349,Total!G$1,FALSE)</f>
        <v>3602664</v>
      </c>
      <c r="H32" s="57">
        <f>VLOOKUP($B32,Total!$B$4:$W$349,Total!H$1,FALSE)</f>
        <v>33</v>
      </c>
      <c r="I32" s="57">
        <f>VLOOKUP($B32,Total!$B$4:$W$349,Total!I$1,FALSE)</f>
        <v>2081046</v>
      </c>
      <c r="J32" s="57">
        <f>VLOOKUP($B32,Total!$B$4:$W$349,Total!J$1,FALSE)</f>
        <v>26</v>
      </c>
      <c r="K32" s="57">
        <f>VLOOKUP($B32,Total!$B$4:$W$349,Total!K$1,FALSE)</f>
        <v>867308</v>
      </c>
      <c r="L32" s="57">
        <f>VLOOKUP($B32,Total!$B$4:$W$349,Total!L$1,FALSE)</f>
        <v>0</v>
      </c>
      <c r="M32" s="57">
        <f>VLOOKUP($B32,Total!$B$4:$W$349,Total!M$1,FALSE)</f>
        <v>0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0</v>
      </c>
      <c r="Q32" s="57">
        <f>VLOOKUP($B32,Total!$B$4:$W$349,Total!Q$1,FALSE)</f>
        <v>0</v>
      </c>
      <c r="R32" s="57">
        <f>VLOOKUP($B32,Total!$B$4:$W$349,Total!R$1,FALSE)</f>
        <v>0</v>
      </c>
      <c r="S32" s="57">
        <f>VLOOKUP($B32,Total!$B$4:$W$349,Total!S$1,FALSE)</f>
        <v>0</v>
      </c>
      <c r="T32" s="57">
        <f>VLOOKUP($B32,Total!$B$4:$W$349,Total!T$1,FALSE)</f>
        <v>0</v>
      </c>
      <c r="U32" s="57">
        <f>VLOOKUP($B32,Total!$B$4:$W$349,Total!U$1,FALSE)</f>
        <v>0</v>
      </c>
      <c r="V32" s="57">
        <f>VLOOKUP($B32,Total!$B$4:$W$349,Total!V$1,FALSE)</f>
        <v>224</v>
      </c>
      <c r="W32" s="57">
        <f>VLOOKUP($B32,Total!$B$4:$W$349,Total!W$1,FALSE)</f>
        <v>10145552</v>
      </c>
    </row>
    <row r="33" spans="1:23" s="43" customFormat="1" x14ac:dyDescent="0.2">
      <c r="A33" s="40">
        <v>10415</v>
      </c>
      <c r="B33" s="86">
        <v>10210</v>
      </c>
      <c r="C33" s="28" t="s">
        <v>333</v>
      </c>
      <c r="D33" s="57">
        <f>VLOOKUP($B33,Total!$B$4:$W$349,Total!D$1,FALSE)</f>
        <v>137</v>
      </c>
      <c r="E33" s="57">
        <f>VLOOKUP($B33,Total!$B$4:$W$349,Total!E$1,FALSE)</f>
        <v>8639494</v>
      </c>
      <c r="F33" s="57">
        <f>VLOOKUP($B33,Total!$B$4:$W$349,Total!F$1,FALSE)</f>
        <v>220</v>
      </c>
      <c r="G33" s="57">
        <f>VLOOKUP($B33,Total!$B$4:$W$349,Total!G$1,FALSE)</f>
        <v>7338760</v>
      </c>
      <c r="H33" s="57">
        <f>VLOOKUP($B33,Total!$B$4:$W$349,Total!H$1,FALSE)</f>
        <v>63</v>
      </c>
      <c r="I33" s="57">
        <f>VLOOKUP($B33,Total!$B$4:$W$349,Total!I$1,FALSE)</f>
        <v>3972906</v>
      </c>
      <c r="J33" s="57">
        <f>VLOOKUP($B33,Total!$B$4:$W$349,Total!J$1,FALSE)</f>
        <v>43</v>
      </c>
      <c r="K33" s="57">
        <f>VLOOKUP($B33,Total!$B$4:$W$349,Total!K$1,FALSE)</f>
        <v>1434394</v>
      </c>
      <c r="L33" s="57">
        <f>VLOOKUP($B33,Total!$B$4:$W$349,Total!L$1,FALSE)</f>
        <v>0</v>
      </c>
      <c r="M33" s="57">
        <f>VLOOKUP($B33,Total!$B$4:$W$349,Total!M$1,FALSE)</f>
        <v>0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22</v>
      </c>
      <c r="Q33" s="57">
        <f>VLOOKUP($B33,Total!$B$4:$W$349,Total!Q$1,FALSE)</f>
        <v>1387364</v>
      </c>
      <c r="R33" s="57">
        <f>VLOOKUP($B33,Total!$B$4:$W$349,Total!R$1,FALSE)</f>
        <v>5</v>
      </c>
      <c r="S33" s="57">
        <f>VLOOKUP($B33,Total!$B$4:$W$349,Total!S$1,FALSE)</f>
        <v>166790</v>
      </c>
      <c r="T33" s="57">
        <f>VLOOKUP($B33,Total!$B$4:$W$349,Total!T$1,FALSE)</f>
        <v>0</v>
      </c>
      <c r="U33" s="57">
        <f>VLOOKUP($B33,Total!$B$4:$W$349,Total!U$1,FALSE)</f>
        <v>0</v>
      </c>
      <c r="V33" s="57">
        <f>VLOOKUP($B33,Total!$B$4:$W$349,Total!V$1,FALSE)</f>
        <v>490</v>
      </c>
      <c r="W33" s="57">
        <f>VLOOKUP($B33,Total!$B$4:$W$349,Total!W$1,FALSE)</f>
        <v>22939708</v>
      </c>
    </row>
    <row r="34" spans="1:23" s="43" customFormat="1" x14ac:dyDescent="0.2">
      <c r="A34" s="40">
        <v>10501</v>
      </c>
      <c r="B34" s="86">
        <v>10401</v>
      </c>
      <c r="C34" s="28" t="s">
        <v>334</v>
      </c>
      <c r="D34" s="57">
        <f>VLOOKUP($B34,Total!$B$4:$W$349,Total!D$1,FALSE)</f>
        <v>71</v>
      </c>
      <c r="E34" s="57">
        <f>VLOOKUP($B34,Total!$B$4:$W$349,Total!E$1,FALSE)</f>
        <v>4477402</v>
      </c>
      <c r="F34" s="57">
        <f>VLOOKUP($B34,Total!$B$4:$W$349,Total!F$1,FALSE)</f>
        <v>113</v>
      </c>
      <c r="G34" s="57">
        <f>VLOOKUP($B34,Total!$B$4:$W$349,Total!G$1,FALSE)</f>
        <v>3769454</v>
      </c>
      <c r="H34" s="57">
        <f>VLOOKUP($B34,Total!$B$4:$W$349,Total!H$1,FALSE)</f>
        <v>14</v>
      </c>
      <c r="I34" s="57">
        <f>VLOOKUP($B34,Total!$B$4:$W$349,Total!I$1,FALSE)</f>
        <v>882868</v>
      </c>
      <c r="J34" s="57">
        <f>VLOOKUP($B34,Total!$B$4:$W$349,Total!J$1,FALSE)</f>
        <v>19</v>
      </c>
      <c r="K34" s="57">
        <f>VLOOKUP($B34,Total!$B$4:$W$349,Total!K$1,FALSE)</f>
        <v>633802</v>
      </c>
      <c r="L34" s="57">
        <f>VLOOKUP($B34,Total!$B$4:$W$349,Total!L$1,FALSE)</f>
        <v>0</v>
      </c>
      <c r="M34" s="57">
        <f>VLOOKUP($B34,Total!$B$4:$W$349,Total!M$1,FALSE)</f>
        <v>0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0</v>
      </c>
      <c r="Q34" s="57">
        <f>VLOOKUP($B34,Total!$B$4:$W$349,Total!Q$1,FALSE)</f>
        <v>0</v>
      </c>
      <c r="R34" s="57">
        <f>VLOOKUP($B34,Total!$B$4:$W$349,Total!R$1,FALSE)</f>
        <v>0</v>
      </c>
      <c r="S34" s="57">
        <f>VLOOKUP($B34,Total!$B$4:$W$349,Total!S$1,FALSE)</f>
        <v>0</v>
      </c>
      <c r="T34" s="57">
        <f>VLOOKUP($B34,Total!$B$4:$W$349,Total!T$1,FALSE)</f>
        <v>0</v>
      </c>
      <c r="U34" s="57">
        <f>VLOOKUP($B34,Total!$B$4:$W$349,Total!U$1,FALSE)</f>
        <v>0</v>
      </c>
      <c r="V34" s="57">
        <f>VLOOKUP($B34,Total!$B$4:$W$349,Total!V$1,FALSE)</f>
        <v>217</v>
      </c>
      <c r="W34" s="57">
        <f>VLOOKUP($B34,Total!$B$4:$W$349,Total!W$1,FALSE)</f>
        <v>9763526</v>
      </c>
    </row>
    <row r="35" spans="1:23" s="43" customFormat="1" x14ac:dyDescent="0.2">
      <c r="A35" s="40">
        <v>10502</v>
      </c>
      <c r="B35" s="86">
        <v>10403</v>
      </c>
      <c r="C35" s="28" t="s">
        <v>335</v>
      </c>
      <c r="D35" s="57">
        <f>VLOOKUP($B35,Total!$B$4:$W$349,Total!D$1,FALSE)</f>
        <v>144</v>
      </c>
      <c r="E35" s="57">
        <f>VLOOKUP($B35,Total!$B$4:$W$349,Total!E$1,FALSE)</f>
        <v>9080928</v>
      </c>
      <c r="F35" s="57">
        <f>VLOOKUP($B35,Total!$B$4:$W$349,Total!F$1,FALSE)</f>
        <v>167</v>
      </c>
      <c r="G35" s="57">
        <f>VLOOKUP($B35,Total!$B$4:$W$349,Total!G$1,FALSE)</f>
        <v>5570786</v>
      </c>
      <c r="H35" s="57">
        <f>VLOOKUP($B35,Total!$B$4:$W$349,Total!H$1,FALSE)</f>
        <v>0</v>
      </c>
      <c r="I35" s="57">
        <f>VLOOKUP($B35,Total!$B$4:$W$349,Total!I$1,FALSE)</f>
        <v>0</v>
      </c>
      <c r="J35" s="57">
        <f>VLOOKUP($B35,Total!$B$4:$W$349,Total!J$1,FALSE)</f>
        <v>0</v>
      </c>
      <c r="K35" s="57">
        <f>VLOOKUP($B35,Total!$B$4:$W$349,Total!K$1,FALSE)</f>
        <v>0</v>
      </c>
      <c r="L35" s="57">
        <f>VLOOKUP($B35,Total!$B$4:$W$349,Total!L$1,FALSE)</f>
        <v>0</v>
      </c>
      <c r="M35" s="57">
        <f>VLOOKUP($B35,Total!$B$4:$W$349,Total!M$1,FALSE)</f>
        <v>0</v>
      </c>
      <c r="N35" s="57">
        <f>VLOOKUP($B35,Total!$B$4:$W$349,Total!N$1,FALSE)</f>
        <v>0</v>
      </c>
      <c r="O35" s="57">
        <f>VLOOKUP($B35,Total!$B$4:$W$349,Total!O$1,FALSE)</f>
        <v>0</v>
      </c>
      <c r="P35" s="57">
        <f>VLOOKUP($B35,Total!$B$4:$W$349,Total!P$1,FALSE)</f>
        <v>0</v>
      </c>
      <c r="Q35" s="57">
        <f>VLOOKUP($B35,Total!$B$4:$W$349,Total!Q$1,FALSE)</f>
        <v>0</v>
      </c>
      <c r="R35" s="57">
        <f>VLOOKUP($B35,Total!$B$4:$W$349,Total!R$1,FALSE)</f>
        <v>0</v>
      </c>
      <c r="S35" s="57">
        <f>VLOOKUP($B35,Total!$B$4:$W$349,Total!S$1,FALSE)</f>
        <v>0</v>
      </c>
      <c r="T35" s="57">
        <f>VLOOKUP($B35,Total!$B$4:$W$349,Total!T$1,FALSE)</f>
        <v>0</v>
      </c>
      <c r="U35" s="57">
        <f>VLOOKUP($B35,Total!$B$4:$W$349,Total!U$1,FALSE)</f>
        <v>0</v>
      </c>
      <c r="V35" s="57">
        <f>VLOOKUP($B35,Total!$B$4:$W$349,Total!V$1,FALSE)</f>
        <v>311</v>
      </c>
      <c r="W35" s="57">
        <f>VLOOKUP($B35,Total!$B$4:$W$349,Total!W$1,FALSE)</f>
        <v>14651714</v>
      </c>
    </row>
    <row r="36" spans="1:23" s="43" customFormat="1" x14ac:dyDescent="0.2">
      <c r="A36" s="40">
        <v>10503</v>
      </c>
      <c r="B36" s="86">
        <v>10402</v>
      </c>
      <c r="C36" s="28" t="s">
        <v>336</v>
      </c>
      <c r="D36" s="57">
        <f>VLOOKUP($B36,Total!$B$4:$W$349,Total!D$1,FALSE)</f>
        <v>52</v>
      </c>
      <c r="E36" s="57">
        <f>VLOOKUP($B36,Total!$B$4:$W$349,Total!E$1,FALSE)</f>
        <v>3279224</v>
      </c>
      <c r="F36" s="57">
        <f>VLOOKUP($B36,Total!$B$4:$W$349,Total!F$1,FALSE)</f>
        <v>66</v>
      </c>
      <c r="G36" s="57">
        <f>VLOOKUP($B36,Total!$B$4:$W$349,Total!G$1,FALSE)</f>
        <v>2201628</v>
      </c>
      <c r="H36" s="57">
        <f>VLOOKUP($B36,Total!$B$4:$W$349,Total!H$1,FALSE)</f>
        <v>2</v>
      </c>
      <c r="I36" s="57">
        <f>VLOOKUP($B36,Total!$B$4:$W$349,Total!I$1,FALSE)</f>
        <v>126124</v>
      </c>
      <c r="J36" s="57">
        <f>VLOOKUP($B36,Total!$B$4:$W$349,Total!J$1,FALSE)</f>
        <v>7</v>
      </c>
      <c r="K36" s="57">
        <f>VLOOKUP($B36,Total!$B$4:$W$349,Total!K$1,FALSE)</f>
        <v>233506</v>
      </c>
      <c r="L36" s="57">
        <f>VLOOKUP($B36,Total!$B$4:$W$349,Total!L$1,FALSE)</f>
        <v>0</v>
      </c>
      <c r="M36" s="57">
        <f>VLOOKUP($B36,Total!$B$4:$W$349,Total!M$1,FALSE)</f>
        <v>0</v>
      </c>
      <c r="N36" s="57">
        <f>VLOOKUP($B36,Total!$B$4:$W$349,Total!N$1,FALSE)</f>
        <v>0</v>
      </c>
      <c r="O36" s="57">
        <f>VLOOKUP($B36,Total!$B$4:$W$349,Total!O$1,FALSE)</f>
        <v>0</v>
      </c>
      <c r="P36" s="57">
        <f>VLOOKUP($B36,Total!$B$4:$W$349,Total!P$1,FALSE)</f>
        <v>0</v>
      </c>
      <c r="Q36" s="57">
        <f>VLOOKUP($B36,Total!$B$4:$W$349,Total!Q$1,FALSE)</f>
        <v>0</v>
      </c>
      <c r="R36" s="57">
        <f>VLOOKUP($B36,Total!$B$4:$W$349,Total!R$1,FALSE)</f>
        <v>0</v>
      </c>
      <c r="S36" s="57">
        <f>VLOOKUP($B36,Total!$B$4:$W$349,Total!S$1,FALSE)</f>
        <v>0</v>
      </c>
      <c r="T36" s="57">
        <f>VLOOKUP($B36,Total!$B$4:$W$349,Total!T$1,FALSE)</f>
        <v>0</v>
      </c>
      <c r="U36" s="57">
        <f>VLOOKUP($B36,Total!$B$4:$W$349,Total!U$1,FALSE)</f>
        <v>0</v>
      </c>
      <c r="V36" s="57">
        <f>VLOOKUP($B36,Total!$B$4:$W$349,Total!V$1,FALSE)</f>
        <v>127</v>
      </c>
      <c r="W36" s="57">
        <f>VLOOKUP($B36,Total!$B$4:$W$349,Total!W$1,FALSE)</f>
        <v>5840482</v>
      </c>
    </row>
    <row r="37" spans="1:23" s="43" customFormat="1" ht="13.5" thickBot="1" x14ac:dyDescent="0.25">
      <c r="A37" s="41">
        <v>10504</v>
      </c>
      <c r="B37" s="86">
        <v>10404</v>
      </c>
      <c r="C37" s="28" t="s">
        <v>337</v>
      </c>
      <c r="D37" s="57">
        <f>VLOOKUP($B37,Total!$B$4:$W$349,Total!D$1,FALSE)</f>
        <v>34</v>
      </c>
      <c r="E37" s="57">
        <f>VLOOKUP($B37,Total!$B$4:$W$349,Total!E$1,FALSE)</f>
        <v>2144108</v>
      </c>
      <c r="F37" s="57">
        <f>VLOOKUP($B37,Total!$B$4:$W$349,Total!F$1,FALSE)</f>
        <v>50</v>
      </c>
      <c r="G37" s="57">
        <f>VLOOKUP($B37,Total!$B$4:$W$349,Total!G$1,FALSE)</f>
        <v>1667900</v>
      </c>
      <c r="H37" s="57">
        <f>VLOOKUP($B37,Total!$B$4:$W$349,Total!H$1,FALSE)</f>
        <v>3</v>
      </c>
      <c r="I37" s="57">
        <f>VLOOKUP($B37,Total!$B$4:$W$349,Total!I$1,FALSE)</f>
        <v>189186</v>
      </c>
      <c r="J37" s="57">
        <f>VLOOKUP($B37,Total!$B$4:$W$349,Total!J$1,FALSE)</f>
        <v>1</v>
      </c>
      <c r="K37" s="57">
        <f>VLOOKUP($B37,Total!$B$4:$W$349,Total!K$1,FALSE)</f>
        <v>33358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0</v>
      </c>
      <c r="Q37" s="57">
        <f>VLOOKUP($B37,Total!$B$4:$W$349,Total!Q$1,FALSE)</f>
        <v>0</v>
      </c>
      <c r="R37" s="57">
        <f>VLOOKUP($B37,Total!$B$4:$W$349,Total!R$1,FALSE)</f>
        <v>0</v>
      </c>
      <c r="S37" s="57">
        <f>VLOOKUP($B37,Total!$B$4:$W$349,Total!S$1,FALSE)</f>
        <v>0</v>
      </c>
      <c r="T37" s="57">
        <f>VLOOKUP($B37,Total!$B$4:$W$349,Total!T$1,FALSE)</f>
        <v>0</v>
      </c>
      <c r="U37" s="57">
        <f>VLOOKUP($B37,Total!$B$4:$W$349,Total!U$1,FALSE)</f>
        <v>0</v>
      </c>
      <c r="V37" s="57">
        <f>VLOOKUP($B37,Total!$B$4:$W$349,Total!V$1,FALSE)</f>
        <v>88</v>
      </c>
      <c r="W37" s="57">
        <f>VLOOKUP($B37,Total!$B$4:$W$349,Total!W$1,FALSE)</f>
        <v>4034552</v>
      </c>
    </row>
    <row r="38" spans="1:23" s="43" customFormat="1" ht="13.5" thickBot="1" x14ac:dyDescent="0.25">
      <c r="A38" s="109" t="s">
        <v>9</v>
      </c>
      <c r="B38" s="110"/>
      <c r="C38" s="111"/>
      <c r="D38" s="3">
        <f>SUM(D8:D37)</f>
        <v>6528</v>
      </c>
      <c r="E38" s="3">
        <f t="shared" ref="E38:W38" si="0">SUM(E8:E37)</f>
        <v>411668736</v>
      </c>
      <c r="F38" s="3">
        <f t="shared" si="0"/>
        <v>7049</v>
      </c>
      <c r="G38" s="3">
        <f t="shared" si="0"/>
        <v>235140542</v>
      </c>
      <c r="H38" s="3">
        <f t="shared" si="0"/>
        <v>3524</v>
      </c>
      <c r="I38" s="3">
        <f t="shared" si="0"/>
        <v>222230488</v>
      </c>
      <c r="J38" s="3">
        <f t="shared" si="0"/>
        <v>2314</v>
      </c>
      <c r="K38" s="3">
        <f t="shared" si="0"/>
        <v>77190412</v>
      </c>
      <c r="L38" s="3">
        <f t="shared" si="0"/>
        <v>16</v>
      </c>
      <c r="M38" s="3">
        <f t="shared" si="0"/>
        <v>1008992</v>
      </c>
      <c r="N38" s="3">
        <f t="shared" si="0"/>
        <v>1</v>
      </c>
      <c r="O38" s="3">
        <f t="shared" si="0"/>
        <v>33358</v>
      </c>
      <c r="P38" s="3">
        <f t="shared" si="0"/>
        <v>699</v>
      </c>
      <c r="Q38" s="3">
        <f t="shared" si="0"/>
        <v>44080338</v>
      </c>
      <c r="R38" s="3">
        <f t="shared" si="0"/>
        <v>226</v>
      </c>
      <c r="S38" s="3">
        <f t="shared" si="0"/>
        <v>7538908</v>
      </c>
      <c r="T38" s="3">
        <f t="shared" si="0"/>
        <v>0</v>
      </c>
      <c r="U38" s="3">
        <f t="shared" si="0"/>
        <v>0</v>
      </c>
      <c r="V38" s="3">
        <f t="shared" si="0"/>
        <v>20357</v>
      </c>
      <c r="W38" s="3">
        <f t="shared" si="0"/>
        <v>998891774</v>
      </c>
    </row>
    <row r="40" spans="1:23" x14ac:dyDescent="0.2">
      <c r="A40" s="52"/>
      <c r="B40" s="52"/>
      <c r="C40" s="52"/>
    </row>
    <row r="41" spans="1:23" ht="15" x14ac:dyDescent="0.25">
      <c r="C41" s="42"/>
      <c r="D41" s="17"/>
    </row>
    <row r="42" spans="1:23" ht="15" x14ac:dyDescent="0.25">
      <c r="C42" s="42"/>
      <c r="D42" s="17"/>
    </row>
    <row r="43" spans="1:23" ht="15" x14ac:dyDescent="0.25">
      <c r="C43" s="42"/>
      <c r="D43" s="17"/>
    </row>
    <row r="44" spans="1:23" ht="15" x14ac:dyDescent="0.25">
      <c r="C44" s="42"/>
      <c r="D44" s="17"/>
    </row>
    <row r="45" spans="1:23" ht="15" x14ac:dyDescent="0.25">
      <c r="C45" s="42"/>
      <c r="D45" s="17"/>
    </row>
    <row r="46" spans="1:23" ht="15" x14ac:dyDescent="0.25">
      <c r="C46" s="42"/>
      <c r="D46" s="17"/>
    </row>
    <row r="47" spans="1:23" x14ac:dyDescent="0.2">
      <c r="C47" s="42"/>
    </row>
    <row r="48" spans="1:23" x14ac:dyDescent="0.2">
      <c r="C48" s="42"/>
    </row>
    <row r="49" spans="3:4" x14ac:dyDescent="0.2">
      <c r="C49" s="42"/>
    </row>
    <row r="50" spans="3:4" x14ac:dyDescent="0.2">
      <c r="C50" s="42"/>
    </row>
    <row r="51" spans="3:4" x14ac:dyDescent="0.2">
      <c r="C51" s="42"/>
    </row>
    <row r="52" spans="3:4" x14ac:dyDescent="0.2">
      <c r="C52" s="42"/>
    </row>
    <row r="53" spans="3:4" x14ac:dyDescent="0.2">
      <c r="C53" s="42"/>
    </row>
    <row r="54" spans="3:4" x14ac:dyDescent="0.2">
      <c r="C54" s="42"/>
    </row>
    <row r="55" spans="3:4" x14ac:dyDescent="0.2">
      <c r="C55" s="42"/>
    </row>
    <row r="56" spans="3:4" x14ac:dyDescent="0.2">
      <c r="C56" s="42"/>
    </row>
    <row r="57" spans="3:4" x14ac:dyDescent="0.2">
      <c r="C57" s="42"/>
    </row>
    <row r="58" spans="3:4" x14ac:dyDescent="0.2">
      <c r="C58" s="42"/>
    </row>
    <row r="59" spans="3:4" x14ac:dyDescent="0.2">
      <c r="C59" s="42"/>
    </row>
    <row r="60" spans="3:4" x14ac:dyDescent="0.2">
      <c r="C60" s="42"/>
    </row>
    <row r="61" spans="3:4" x14ac:dyDescent="0.2">
      <c r="C61" s="42"/>
    </row>
    <row r="62" spans="3:4" x14ac:dyDescent="0.2">
      <c r="C62" s="42"/>
    </row>
    <row r="63" spans="3:4" ht="15" x14ac:dyDescent="0.25">
      <c r="C63" s="42"/>
      <c r="D63" s="17"/>
    </row>
    <row r="64" spans="3:4" ht="15" x14ac:dyDescent="0.25">
      <c r="C64" s="42"/>
      <c r="D64" s="17"/>
    </row>
    <row r="65" spans="3:4" ht="15" x14ac:dyDescent="0.25">
      <c r="C65" s="42"/>
      <c r="D65" s="17"/>
    </row>
    <row r="66" spans="3:4" ht="15" x14ac:dyDescent="0.25">
      <c r="C66" s="42"/>
      <c r="D66" s="17"/>
    </row>
    <row r="67" spans="3:4" ht="15" x14ac:dyDescent="0.25">
      <c r="C67" s="42"/>
      <c r="D67" s="17"/>
    </row>
    <row r="68" spans="3:4" ht="15" x14ac:dyDescent="0.25">
      <c r="C68" s="42"/>
      <c r="D68" s="17"/>
    </row>
    <row r="69" spans="3:4" ht="15" x14ac:dyDescent="0.25">
      <c r="C69" s="42"/>
      <c r="D69" s="17"/>
    </row>
    <row r="70" spans="3:4" ht="15" x14ac:dyDescent="0.25">
      <c r="C70" s="42"/>
      <c r="D70" s="17"/>
    </row>
    <row r="71" spans="3:4" ht="15" x14ac:dyDescent="0.25">
      <c r="C71" s="42"/>
      <c r="D71" s="17"/>
    </row>
    <row r="72" spans="3:4" ht="15" x14ac:dyDescent="0.25">
      <c r="C72" s="42"/>
      <c r="D72" s="17"/>
    </row>
    <row r="73" spans="3:4" ht="15" x14ac:dyDescent="0.25">
      <c r="C73" s="42"/>
      <c r="D73" s="17"/>
    </row>
    <row r="74" spans="3:4" ht="15" x14ac:dyDescent="0.25">
      <c r="C74" s="42"/>
      <c r="D74" s="17"/>
    </row>
    <row r="75" spans="3:4" ht="15" x14ac:dyDescent="0.25">
      <c r="C75" s="42"/>
      <c r="D75" s="17"/>
    </row>
    <row r="76" spans="3:4" ht="15" x14ac:dyDescent="0.25">
      <c r="C76" s="42"/>
      <c r="D76" s="17"/>
    </row>
    <row r="77" spans="3:4" ht="15" x14ac:dyDescent="0.25">
      <c r="C77" s="42"/>
      <c r="D77" s="17"/>
    </row>
    <row r="78" spans="3:4" ht="15" x14ac:dyDescent="0.25">
      <c r="C78" s="42"/>
      <c r="D78" s="17"/>
    </row>
    <row r="79" spans="3:4" x14ac:dyDescent="0.2">
      <c r="C79" s="42"/>
    </row>
  </sheetData>
  <autoFilter ref="A7:W38"/>
  <mergeCells count="13">
    <mergeCell ref="A38:C3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85" zoomScaleNormal="85" workbookViewId="0">
      <selection sqref="A1:W2"/>
    </sheetView>
  </sheetViews>
  <sheetFormatPr baseColWidth="10" defaultRowHeight="12.75" x14ac:dyDescent="0.2"/>
  <cols>
    <col min="1" max="1" width="8" style="37" bestFit="1" customWidth="1"/>
    <col min="2" max="2" width="14.140625" style="37" customWidth="1"/>
    <col min="3" max="3" width="11.42578125" style="37"/>
    <col min="5" max="5" width="14.140625" customWidth="1"/>
    <col min="6" max="6" width="14.28515625" bestFit="1" customWidth="1"/>
    <col min="7" max="7" width="15" customWidth="1"/>
    <col min="10" max="10" width="14.28515625" bestFit="1" customWidth="1"/>
    <col min="12" max="12" width="11.5703125" bestFit="1" customWidth="1"/>
    <col min="13" max="13" width="13.140625" bestFit="1" customWidth="1"/>
    <col min="14" max="14" width="14.28515625" bestFit="1" customWidth="1"/>
    <col min="15" max="15" width="12.140625" bestFit="1" customWidth="1"/>
    <col min="17" max="17" width="12.28515625" customWidth="1"/>
    <col min="18" max="18" width="14.28515625" bestFit="1" customWidth="1"/>
    <col min="20" max="20" width="10" customWidth="1"/>
    <col min="23" max="23" width="12.57031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61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3.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0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11101</v>
      </c>
      <c r="B8" s="86">
        <v>11201</v>
      </c>
      <c r="C8" s="28" t="s">
        <v>338</v>
      </c>
      <c r="D8" s="57">
        <f>VLOOKUP($B8,Total!$B$4:$W$349,Total!D$1,FALSE)</f>
        <v>242</v>
      </c>
      <c r="E8" s="57">
        <f>VLOOKUP($B8,Total!$B$4:$W$349,Total!E$1,FALSE)</f>
        <v>15261004</v>
      </c>
      <c r="F8" s="57">
        <f>VLOOKUP($B8,Total!$B$4:$W$349,Total!F$1,FALSE)</f>
        <v>387</v>
      </c>
      <c r="G8" s="57">
        <f>VLOOKUP($B8,Total!$B$4:$W$349,Total!G$1,FALSE)</f>
        <v>12909546</v>
      </c>
      <c r="H8" s="57">
        <f>VLOOKUP($B8,Total!$B$4:$W$349,Total!H$1,FALSE)</f>
        <v>0</v>
      </c>
      <c r="I8" s="57">
        <f>VLOOKUP($B8,Total!$B$4:$W$349,Total!I$1,FALSE)</f>
        <v>0</v>
      </c>
      <c r="J8" s="57">
        <f>VLOOKUP($B8,Total!$B$4:$W$349,Total!J$1,FALSE)</f>
        <v>0</v>
      </c>
      <c r="K8" s="57">
        <f>VLOOKUP($B8,Total!$B$4:$W$349,Total!K$1,FALSE)</f>
        <v>0</v>
      </c>
      <c r="L8" s="57">
        <f>VLOOKUP($B8,Total!$B$4:$W$349,Total!L$1,FALSE)</f>
        <v>0</v>
      </c>
      <c r="M8" s="57">
        <f>VLOOKUP($B8,Total!$B$4:$W$349,Total!M$1,FALSE)</f>
        <v>0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33</v>
      </c>
      <c r="Q8" s="57">
        <f>VLOOKUP($B8,Total!$B$4:$W$349,Total!Q$1,FALSE)</f>
        <v>2081046</v>
      </c>
      <c r="R8" s="57">
        <f>VLOOKUP($B8,Total!$B$4:$W$349,Total!R$1,FALSE)</f>
        <v>12</v>
      </c>
      <c r="S8" s="57">
        <f>VLOOKUP($B8,Total!$B$4:$W$349,Total!S$1,FALSE)</f>
        <v>400296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674</v>
      </c>
      <c r="W8" s="57">
        <f>VLOOKUP($B8,Total!$B$4:$W$349,Total!W$1,FALSE)</f>
        <v>30651892</v>
      </c>
    </row>
    <row r="9" spans="1:23" s="43" customFormat="1" x14ac:dyDescent="0.2">
      <c r="A9" s="40">
        <v>11102</v>
      </c>
      <c r="B9" s="86">
        <v>11202</v>
      </c>
      <c r="C9" s="28" t="s">
        <v>339</v>
      </c>
      <c r="D9" s="57">
        <f>VLOOKUP($B9,Total!$B$4:$W$349,Total!D$1,FALSE)</f>
        <v>89</v>
      </c>
      <c r="E9" s="57">
        <f>VLOOKUP($B9,Total!$B$4:$W$349,Total!E$1,FALSE)</f>
        <v>5612518</v>
      </c>
      <c r="F9" s="57">
        <f>VLOOKUP($B9,Total!$B$4:$W$349,Total!F$1,FALSE)</f>
        <v>121</v>
      </c>
      <c r="G9" s="57">
        <f>VLOOKUP($B9,Total!$B$4:$W$349,Total!G$1,FALSE)</f>
        <v>4036318</v>
      </c>
      <c r="H9" s="57">
        <f>VLOOKUP($B9,Total!$B$4:$W$349,Total!H$1,FALSE)</f>
        <v>0</v>
      </c>
      <c r="I9" s="57">
        <f>VLOOKUP($B9,Total!$B$4:$W$349,Total!I$1,FALSE)</f>
        <v>0</v>
      </c>
      <c r="J9" s="57">
        <f>VLOOKUP($B9,Total!$B$4:$W$349,Total!J$1,FALSE)</f>
        <v>0</v>
      </c>
      <c r="K9" s="57">
        <f>VLOOKUP($B9,Total!$B$4:$W$349,Total!K$1,FALSE)</f>
        <v>0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0</v>
      </c>
      <c r="Q9" s="57">
        <f>VLOOKUP($B9,Total!$B$4:$W$349,Total!Q$1,FALSE)</f>
        <v>0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210</v>
      </c>
      <c r="W9" s="57">
        <f>VLOOKUP($B9,Total!$B$4:$W$349,Total!W$1,FALSE)</f>
        <v>9648836</v>
      </c>
    </row>
    <row r="10" spans="1:23" s="43" customFormat="1" x14ac:dyDescent="0.2">
      <c r="A10" s="40">
        <v>11104</v>
      </c>
      <c r="B10" s="86">
        <v>11203</v>
      </c>
      <c r="C10" s="28" t="s">
        <v>340</v>
      </c>
      <c r="D10" s="57">
        <f>VLOOKUP($B10,Total!$B$4:$W$349,Total!D$1,FALSE)</f>
        <v>30</v>
      </c>
      <c r="E10" s="57">
        <f>VLOOKUP($B10,Total!$B$4:$W$349,Total!E$1,FALSE)</f>
        <v>1891860</v>
      </c>
      <c r="F10" s="57">
        <f>VLOOKUP($B10,Total!$B$4:$W$349,Total!F$1,FALSE)</f>
        <v>39</v>
      </c>
      <c r="G10" s="57">
        <f>VLOOKUP($B10,Total!$B$4:$W$349,Total!G$1,FALSE)</f>
        <v>1300962</v>
      </c>
      <c r="H10" s="57">
        <f>VLOOKUP($B10,Total!$B$4:$W$349,Total!H$1,FALSE)</f>
        <v>0</v>
      </c>
      <c r="I10" s="57">
        <f>VLOOKUP($B10,Total!$B$4:$W$349,Total!I$1,FALSE)</f>
        <v>0</v>
      </c>
      <c r="J10" s="57">
        <f>VLOOKUP($B10,Total!$B$4:$W$349,Total!J$1,FALSE)</f>
        <v>0</v>
      </c>
      <c r="K10" s="57">
        <f>VLOOKUP($B10,Total!$B$4:$W$349,Total!K$1,FALSE)</f>
        <v>0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69</v>
      </c>
      <c r="W10" s="57">
        <f>VLOOKUP($B10,Total!$B$4:$W$349,Total!W$1,FALSE)</f>
        <v>3192822</v>
      </c>
    </row>
    <row r="11" spans="1:23" s="43" customFormat="1" x14ac:dyDescent="0.2">
      <c r="A11" s="40">
        <v>11201</v>
      </c>
      <c r="B11" s="86">
        <v>11401</v>
      </c>
      <c r="C11" s="28" t="s">
        <v>341</v>
      </c>
      <c r="D11" s="57">
        <f>VLOOKUP($B11,Total!$B$4:$W$349,Total!D$1,FALSE)</f>
        <v>67</v>
      </c>
      <c r="E11" s="57">
        <f>VLOOKUP($B11,Total!$B$4:$W$349,Total!E$1,FALSE)</f>
        <v>4225154</v>
      </c>
      <c r="F11" s="57">
        <f>VLOOKUP($B11,Total!$B$4:$W$349,Total!F$1,FALSE)</f>
        <v>89</v>
      </c>
      <c r="G11" s="57">
        <f>VLOOKUP($B11,Total!$B$4:$W$349,Total!G$1,FALSE)</f>
        <v>2968862</v>
      </c>
      <c r="H11" s="57">
        <f>VLOOKUP($B11,Total!$B$4:$W$349,Total!H$1,FALSE)</f>
        <v>0</v>
      </c>
      <c r="I11" s="57">
        <f>VLOOKUP($B11,Total!$B$4:$W$349,Total!I$1,FALSE)</f>
        <v>0</v>
      </c>
      <c r="J11" s="57">
        <f>VLOOKUP($B11,Total!$B$4:$W$349,Total!J$1,FALSE)</f>
        <v>0</v>
      </c>
      <c r="K11" s="57">
        <f>VLOOKUP($B11,Total!$B$4:$W$349,Total!K$1,FALSE)</f>
        <v>0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156</v>
      </c>
      <c r="W11" s="57">
        <f>VLOOKUP($B11,Total!$B$4:$W$349,Total!W$1,FALSE)</f>
        <v>7194016</v>
      </c>
    </row>
    <row r="12" spans="1:23" s="43" customFormat="1" x14ac:dyDescent="0.2">
      <c r="A12" s="40">
        <v>11203</v>
      </c>
      <c r="B12" s="86">
        <v>11402</v>
      </c>
      <c r="C12" s="28" t="s">
        <v>342</v>
      </c>
      <c r="D12" s="57">
        <f>VLOOKUP($B12,Total!$B$4:$W$349,Total!D$1,FALSE)</f>
        <v>40</v>
      </c>
      <c r="E12" s="57">
        <f>VLOOKUP($B12,Total!$B$4:$W$349,Total!E$1,FALSE)</f>
        <v>2522480</v>
      </c>
      <c r="F12" s="57">
        <f>VLOOKUP($B12,Total!$B$4:$W$349,Total!F$1,FALSE)</f>
        <v>77</v>
      </c>
      <c r="G12" s="57">
        <f>VLOOKUP($B12,Total!$B$4:$W$349,Total!G$1,FALSE)</f>
        <v>2568566</v>
      </c>
      <c r="H12" s="57">
        <f>VLOOKUP($B12,Total!$B$4:$W$349,Total!H$1,FALSE)</f>
        <v>0</v>
      </c>
      <c r="I12" s="57">
        <f>VLOOKUP($B12,Total!$B$4:$W$349,Total!I$1,FALSE)</f>
        <v>0</v>
      </c>
      <c r="J12" s="57">
        <f>VLOOKUP($B12,Total!$B$4:$W$349,Total!J$1,FALSE)</f>
        <v>0</v>
      </c>
      <c r="K12" s="57">
        <f>VLOOKUP($B12,Total!$B$4:$W$349,Total!K$1,FALSE)</f>
        <v>0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6</v>
      </c>
      <c r="Q12" s="57">
        <f>VLOOKUP($B12,Total!$B$4:$W$349,Total!Q$1,FALSE)</f>
        <v>378372</v>
      </c>
      <c r="R12" s="57">
        <f>VLOOKUP($B12,Total!$B$4:$W$349,Total!R$1,FALSE)</f>
        <v>2</v>
      </c>
      <c r="S12" s="57">
        <f>VLOOKUP($B12,Total!$B$4:$W$349,Total!S$1,FALSE)</f>
        <v>66716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125</v>
      </c>
      <c r="W12" s="57">
        <f>VLOOKUP($B12,Total!$B$4:$W$349,Total!W$1,FALSE)</f>
        <v>5536134</v>
      </c>
    </row>
    <row r="13" spans="1:23" s="43" customFormat="1" x14ac:dyDescent="0.2">
      <c r="A13" s="40">
        <v>11301</v>
      </c>
      <c r="B13" s="86">
        <v>11301</v>
      </c>
      <c r="C13" s="28" t="s">
        <v>343</v>
      </c>
      <c r="D13" s="57">
        <f>VLOOKUP($B13,Total!$B$4:$W$349,Total!D$1,FALSE)</f>
        <v>47</v>
      </c>
      <c r="E13" s="57">
        <f>VLOOKUP($B13,Total!$B$4:$W$349,Total!E$1,FALSE)</f>
        <v>2963914</v>
      </c>
      <c r="F13" s="57">
        <f>VLOOKUP($B13,Total!$B$4:$W$349,Total!F$1,FALSE)</f>
        <v>74</v>
      </c>
      <c r="G13" s="57">
        <f>VLOOKUP($B13,Total!$B$4:$W$349,Total!G$1,FALSE)</f>
        <v>2468492</v>
      </c>
      <c r="H13" s="57">
        <f>VLOOKUP($B13,Total!$B$4:$W$349,Total!H$1,FALSE)</f>
        <v>0</v>
      </c>
      <c r="I13" s="57">
        <f>VLOOKUP($B13,Total!$B$4:$W$349,Total!I$1,FALSE)</f>
        <v>0</v>
      </c>
      <c r="J13" s="57">
        <f>VLOOKUP($B13,Total!$B$4:$W$349,Total!J$1,FALSE)</f>
        <v>0</v>
      </c>
      <c r="K13" s="57">
        <f>VLOOKUP($B13,Total!$B$4:$W$349,Total!K$1,FALSE)</f>
        <v>0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16</v>
      </c>
      <c r="Q13" s="57">
        <f>VLOOKUP($B13,Total!$B$4:$W$349,Total!Q$1,FALSE)</f>
        <v>1008992</v>
      </c>
      <c r="R13" s="57">
        <f>VLOOKUP($B13,Total!$B$4:$W$349,Total!R$1,FALSE)</f>
        <v>5</v>
      </c>
      <c r="S13" s="57">
        <f>VLOOKUP($B13,Total!$B$4:$W$349,Total!S$1,FALSE)</f>
        <v>166790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142</v>
      </c>
      <c r="W13" s="57">
        <f>VLOOKUP($B13,Total!$B$4:$W$349,Total!W$1,FALSE)</f>
        <v>6608188</v>
      </c>
    </row>
    <row r="14" spans="1:23" s="43" customFormat="1" x14ac:dyDescent="0.2">
      <c r="A14" s="40">
        <v>11302</v>
      </c>
      <c r="B14" s="86">
        <v>11302</v>
      </c>
      <c r="C14" s="28" t="s">
        <v>344</v>
      </c>
      <c r="D14" s="57">
        <f>VLOOKUP($B14,Total!$B$4:$W$349,Total!D$1,FALSE)</f>
        <v>16</v>
      </c>
      <c r="E14" s="57">
        <f>VLOOKUP($B14,Total!$B$4:$W$349,Total!E$1,FALSE)</f>
        <v>1008992</v>
      </c>
      <c r="F14" s="57">
        <f>VLOOKUP($B14,Total!$B$4:$W$349,Total!F$1,FALSE)</f>
        <v>26</v>
      </c>
      <c r="G14" s="57">
        <f>VLOOKUP($B14,Total!$B$4:$W$349,Total!G$1,FALSE)</f>
        <v>867308</v>
      </c>
      <c r="H14" s="57">
        <f>VLOOKUP($B14,Total!$B$4:$W$349,Total!H$1,FALSE)</f>
        <v>0</v>
      </c>
      <c r="I14" s="57">
        <f>VLOOKUP($B14,Total!$B$4:$W$349,Total!I$1,FALSE)</f>
        <v>0</v>
      </c>
      <c r="J14" s="57">
        <f>VLOOKUP($B14,Total!$B$4:$W$349,Total!J$1,FALSE)</f>
        <v>0</v>
      </c>
      <c r="K14" s="57">
        <f>VLOOKUP($B14,Total!$B$4:$W$349,Total!K$1,FALSE)</f>
        <v>0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0</v>
      </c>
      <c r="Q14" s="57">
        <f>VLOOKUP($B14,Total!$B$4:$W$349,Total!Q$1,FALSE)</f>
        <v>0</v>
      </c>
      <c r="R14" s="57">
        <f>VLOOKUP($B14,Total!$B$4:$W$349,Total!R$1,FALSE)</f>
        <v>0</v>
      </c>
      <c r="S14" s="57">
        <f>VLOOKUP($B14,Total!$B$4:$W$349,Total!S$1,FALSE)</f>
        <v>0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42</v>
      </c>
      <c r="W14" s="57">
        <f>VLOOKUP($B14,Total!$B$4:$W$349,Total!W$1,FALSE)</f>
        <v>1876300</v>
      </c>
    </row>
    <row r="15" spans="1:23" s="43" customFormat="1" x14ac:dyDescent="0.2">
      <c r="A15" s="40">
        <v>11303</v>
      </c>
      <c r="B15" s="86">
        <v>11303</v>
      </c>
      <c r="C15" s="28" t="s">
        <v>345</v>
      </c>
      <c r="D15" s="57">
        <f>VLOOKUP($B15,Total!$B$4:$W$349,Total!D$1,FALSE)</f>
        <v>11</v>
      </c>
      <c r="E15" s="57">
        <f>VLOOKUP($B15,Total!$B$4:$W$349,Total!E$1,FALSE)</f>
        <v>693682</v>
      </c>
      <c r="F15" s="57">
        <f>VLOOKUP($B15,Total!$B$4:$W$349,Total!F$1,FALSE)</f>
        <v>16</v>
      </c>
      <c r="G15" s="57">
        <f>VLOOKUP($B15,Total!$B$4:$W$349,Total!G$1,FALSE)</f>
        <v>533728</v>
      </c>
      <c r="H15" s="57">
        <f>VLOOKUP($B15,Total!$B$4:$W$349,Total!H$1,FALSE)</f>
        <v>0</v>
      </c>
      <c r="I15" s="57">
        <f>VLOOKUP($B15,Total!$B$4:$W$349,Total!I$1,FALSE)</f>
        <v>0</v>
      </c>
      <c r="J15" s="57">
        <f>VLOOKUP($B15,Total!$B$4:$W$349,Total!J$1,FALSE)</f>
        <v>0</v>
      </c>
      <c r="K15" s="57">
        <f>VLOOKUP($B15,Total!$B$4:$W$349,Total!K$1,FALSE)</f>
        <v>0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7</v>
      </c>
      <c r="Q15" s="57">
        <f>VLOOKUP($B15,Total!$B$4:$W$349,Total!Q$1,FALSE)</f>
        <v>441434</v>
      </c>
      <c r="R15" s="57">
        <f>VLOOKUP($B15,Total!$B$4:$W$349,Total!R$1,FALSE)</f>
        <v>3</v>
      </c>
      <c r="S15" s="57">
        <f>VLOOKUP($B15,Total!$B$4:$W$349,Total!S$1,FALSE)</f>
        <v>100074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37</v>
      </c>
      <c r="W15" s="57">
        <f>VLOOKUP($B15,Total!$B$4:$W$349,Total!W$1,FALSE)</f>
        <v>1768918</v>
      </c>
    </row>
    <row r="16" spans="1:23" s="43" customFormat="1" x14ac:dyDescent="0.2">
      <c r="A16" s="40">
        <v>11401</v>
      </c>
      <c r="B16" s="86">
        <v>11101</v>
      </c>
      <c r="C16" s="28" t="s">
        <v>346</v>
      </c>
      <c r="D16" s="57">
        <f>VLOOKUP($B16,Total!$B$4:$W$349,Total!D$1,FALSE)</f>
        <v>379</v>
      </c>
      <c r="E16" s="57">
        <f>VLOOKUP($B16,Total!$B$4:$W$349,Total!E$1,FALSE)</f>
        <v>23900498</v>
      </c>
      <c r="F16" s="57">
        <f>VLOOKUP($B16,Total!$B$4:$W$349,Total!F$1,FALSE)</f>
        <v>468</v>
      </c>
      <c r="G16" s="57">
        <f>VLOOKUP($B16,Total!$B$4:$W$349,Total!G$1,FALSE)</f>
        <v>15611544</v>
      </c>
      <c r="H16" s="57">
        <f>VLOOKUP($B16,Total!$B$4:$W$349,Total!H$1,FALSE)</f>
        <v>0</v>
      </c>
      <c r="I16" s="57">
        <f>VLOOKUP($B16,Total!$B$4:$W$349,Total!I$1,FALSE)</f>
        <v>0</v>
      </c>
      <c r="J16" s="57">
        <f>VLOOKUP($B16,Total!$B$4:$W$349,Total!J$1,FALSE)</f>
        <v>0</v>
      </c>
      <c r="K16" s="57">
        <f>VLOOKUP($B16,Total!$B$4:$W$349,Total!K$1,FALSE)</f>
        <v>0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85</v>
      </c>
      <c r="Q16" s="57">
        <f>VLOOKUP($B16,Total!$B$4:$W$349,Total!Q$1,FALSE)</f>
        <v>5360270</v>
      </c>
      <c r="R16" s="57">
        <f>VLOOKUP($B16,Total!$B$4:$W$349,Total!R$1,FALSE)</f>
        <v>25</v>
      </c>
      <c r="S16" s="57">
        <f>VLOOKUP($B16,Total!$B$4:$W$349,Total!S$1,FALSE)</f>
        <v>833950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957</v>
      </c>
      <c r="W16" s="57">
        <f>VLOOKUP($B16,Total!$B$4:$W$349,Total!W$1,FALSE)</f>
        <v>45706262</v>
      </c>
    </row>
    <row r="17" spans="1:23" s="43" customFormat="1" ht="13.5" thickBot="1" x14ac:dyDescent="0.25">
      <c r="A17" s="41">
        <v>11402</v>
      </c>
      <c r="B17" s="86">
        <v>11102</v>
      </c>
      <c r="C17" s="28" t="s">
        <v>347</v>
      </c>
      <c r="D17" s="57">
        <f>VLOOKUP($B17,Total!$B$4:$W$349,Total!D$1,FALSE)</f>
        <v>19</v>
      </c>
      <c r="E17" s="57">
        <f>VLOOKUP($B17,Total!$B$4:$W$349,Total!E$1,FALSE)</f>
        <v>1198178</v>
      </c>
      <c r="F17" s="57">
        <f>VLOOKUP($B17,Total!$B$4:$W$349,Total!F$1,FALSE)</f>
        <v>15</v>
      </c>
      <c r="G17" s="57">
        <f>VLOOKUP($B17,Total!$B$4:$W$349,Total!G$1,FALSE)</f>
        <v>500370</v>
      </c>
      <c r="H17" s="57">
        <f>VLOOKUP($B17,Total!$B$4:$W$349,Total!H$1,FALSE)</f>
        <v>0</v>
      </c>
      <c r="I17" s="57">
        <f>VLOOKUP($B17,Total!$B$4:$W$349,Total!I$1,FALSE)</f>
        <v>0</v>
      </c>
      <c r="J17" s="57">
        <f>VLOOKUP($B17,Total!$B$4:$W$349,Total!J$1,FALSE)</f>
        <v>0</v>
      </c>
      <c r="K17" s="57">
        <f>VLOOKUP($B17,Total!$B$4:$W$349,Total!K$1,FALSE)</f>
        <v>0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6</v>
      </c>
      <c r="Q17" s="57">
        <f>VLOOKUP($B17,Total!$B$4:$W$349,Total!Q$1,FALSE)</f>
        <v>378372</v>
      </c>
      <c r="R17" s="57">
        <f>VLOOKUP($B17,Total!$B$4:$W$349,Total!R$1,FALSE)</f>
        <v>2</v>
      </c>
      <c r="S17" s="57">
        <f>VLOOKUP($B17,Total!$B$4:$W$349,Total!S$1,FALSE)</f>
        <v>66716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42</v>
      </c>
      <c r="W17" s="57">
        <f>VLOOKUP($B17,Total!$B$4:$W$349,Total!W$1,FALSE)</f>
        <v>2143636</v>
      </c>
    </row>
    <row r="18" spans="1:23" s="43" customFormat="1" ht="13.5" thickBot="1" x14ac:dyDescent="0.25">
      <c r="A18" s="109" t="s">
        <v>9</v>
      </c>
      <c r="B18" s="110"/>
      <c r="C18" s="111"/>
      <c r="D18" s="6">
        <f>SUM(D8:D17)</f>
        <v>940</v>
      </c>
      <c r="E18" s="6">
        <f t="shared" ref="E18:W18" si="0">SUM(E8:E17)</f>
        <v>59278280</v>
      </c>
      <c r="F18" s="6">
        <f t="shared" si="0"/>
        <v>1312</v>
      </c>
      <c r="G18" s="6">
        <f t="shared" si="0"/>
        <v>43765696</v>
      </c>
      <c r="H18" s="6">
        <f t="shared" si="0"/>
        <v>0</v>
      </c>
      <c r="I18" s="6">
        <f t="shared" si="0"/>
        <v>0</v>
      </c>
      <c r="J18" s="6">
        <f t="shared" si="0"/>
        <v>0</v>
      </c>
      <c r="K18" s="6">
        <f t="shared" si="0"/>
        <v>0</v>
      </c>
      <c r="L18" s="6">
        <f t="shared" si="0"/>
        <v>0</v>
      </c>
      <c r="M18" s="6">
        <f t="shared" si="0"/>
        <v>0</v>
      </c>
      <c r="N18" s="6">
        <f t="shared" si="0"/>
        <v>0</v>
      </c>
      <c r="O18" s="6">
        <f t="shared" si="0"/>
        <v>0</v>
      </c>
      <c r="P18" s="6">
        <f t="shared" si="0"/>
        <v>153</v>
      </c>
      <c r="Q18" s="6">
        <f t="shared" si="0"/>
        <v>9648486</v>
      </c>
      <c r="R18" s="6">
        <f t="shared" si="0"/>
        <v>49</v>
      </c>
      <c r="S18" s="6">
        <f t="shared" si="0"/>
        <v>1634542</v>
      </c>
      <c r="T18" s="6">
        <f t="shared" si="0"/>
        <v>0</v>
      </c>
      <c r="U18" s="7">
        <f t="shared" si="0"/>
        <v>0</v>
      </c>
      <c r="V18" s="6">
        <f t="shared" si="0"/>
        <v>2454</v>
      </c>
      <c r="W18" s="24">
        <f t="shared" si="0"/>
        <v>114327004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zoomScale="77" zoomScaleNormal="77" workbookViewId="0">
      <selection sqref="A1:W2"/>
    </sheetView>
  </sheetViews>
  <sheetFormatPr baseColWidth="10" defaultRowHeight="12.75" x14ac:dyDescent="0.2"/>
  <cols>
    <col min="1" max="1" width="8" style="37" bestFit="1" customWidth="1"/>
    <col min="2" max="2" width="17.7109375" style="37" customWidth="1"/>
    <col min="3" max="3" width="15.85546875" style="37" bestFit="1" customWidth="1"/>
    <col min="4" max="4" width="11.7109375" bestFit="1" customWidth="1"/>
    <col min="5" max="5" width="12.7109375" customWidth="1"/>
    <col min="6" max="6" width="13.85546875" bestFit="1" customWidth="1"/>
    <col min="7" max="7" width="14.85546875" customWidth="1"/>
    <col min="8" max="8" width="11.7109375" bestFit="1" customWidth="1"/>
    <col min="9" max="9" width="14.140625" bestFit="1" customWidth="1"/>
    <col min="10" max="10" width="12.42578125" bestFit="1" customWidth="1"/>
    <col min="11" max="11" width="13" bestFit="1" customWidth="1"/>
    <col min="12" max="12" width="11.7109375" bestFit="1" customWidth="1"/>
    <col min="13" max="15" width="12.42578125" bestFit="1" customWidth="1"/>
    <col min="16" max="17" width="11.7109375" bestFit="1" customWidth="1"/>
    <col min="18" max="18" width="12.42578125" bestFit="1" customWidth="1"/>
    <col min="19" max="19" width="11.7109375" bestFit="1" customWidth="1"/>
    <col min="20" max="20" width="9.5703125" bestFit="1" customWidth="1"/>
    <col min="21" max="21" width="11.85546875" bestFit="1" customWidth="1"/>
    <col min="22" max="22" width="11.7109375" bestFit="1" customWidth="1"/>
    <col min="23" max="23" width="14.14062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62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ht="15.75" customHeight="1" thickBot="1" x14ac:dyDescent="0.25">
      <c r="A6" s="113" t="s">
        <v>0</v>
      </c>
      <c r="B6" s="121" t="s">
        <v>58</v>
      </c>
      <c r="C6" s="12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0" thickBot="1" x14ac:dyDescent="0.25">
      <c r="A7" s="114"/>
      <c r="B7" s="126"/>
      <c r="C7" s="124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71">
        <v>12101</v>
      </c>
      <c r="B8" s="86">
        <v>12401</v>
      </c>
      <c r="C8" s="28" t="s">
        <v>348</v>
      </c>
      <c r="D8" s="57">
        <f>VLOOKUP($B8,Total!$B$4:$W$349,Total!D$1,FALSE)</f>
        <v>105</v>
      </c>
      <c r="E8" s="57">
        <f>VLOOKUP($B8,Total!$B$4:$W$349,Total!E$1,FALSE)</f>
        <v>6621510</v>
      </c>
      <c r="F8" s="57">
        <f>VLOOKUP($B8,Total!$B$4:$W$349,Total!F$1,FALSE)</f>
        <v>298</v>
      </c>
      <c r="G8" s="57">
        <f>VLOOKUP($B8,Total!$B$4:$W$349,Total!G$1,FALSE)</f>
        <v>9940684</v>
      </c>
      <c r="H8" s="57">
        <f>VLOOKUP($B8,Total!$B$4:$W$349,Total!H$1,FALSE)</f>
        <v>17</v>
      </c>
      <c r="I8" s="57">
        <f>VLOOKUP($B8,Total!$B$4:$W$349,Total!I$1,FALSE)</f>
        <v>1072054</v>
      </c>
      <c r="J8" s="57">
        <f>VLOOKUP($B8,Total!$B$4:$W$349,Total!J$1,FALSE)</f>
        <v>82</v>
      </c>
      <c r="K8" s="57">
        <f>VLOOKUP($B8,Total!$B$4:$W$349,Total!K$1,FALSE)</f>
        <v>2735356</v>
      </c>
      <c r="L8" s="57">
        <f>VLOOKUP($B8,Total!$B$4:$W$349,Total!L$1,FALSE)</f>
        <v>15</v>
      </c>
      <c r="M8" s="57">
        <f>VLOOKUP($B8,Total!$B$4:$W$349,Total!M$1,FALSE)</f>
        <v>945930</v>
      </c>
      <c r="N8" s="57">
        <f>VLOOKUP($B8,Total!$B$4:$W$349,Total!N$1,FALSE)</f>
        <v>1</v>
      </c>
      <c r="O8" s="57">
        <f>VLOOKUP($B8,Total!$B$4:$W$349,Total!O$1,FALSE)</f>
        <v>33358</v>
      </c>
      <c r="P8" s="57">
        <f>VLOOKUP($B8,Total!$B$4:$W$349,Total!P$1,FALSE)</f>
        <v>57</v>
      </c>
      <c r="Q8" s="57">
        <f>VLOOKUP($B8,Total!$B$4:$W$349,Total!Q$1,FALSE)</f>
        <v>3594534</v>
      </c>
      <c r="R8" s="57">
        <f>VLOOKUP($B8,Total!$B$4:$W$349,Total!R$1,FALSE)</f>
        <v>19</v>
      </c>
      <c r="S8" s="57">
        <f>VLOOKUP($B8,Total!$B$4:$W$349,Total!S$1,FALSE)</f>
        <v>633802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594</v>
      </c>
      <c r="W8" s="57">
        <f>VLOOKUP($B8,Total!$B$4:$W$349,Total!W$1,FALSE)</f>
        <v>25577228</v>
      </c>
    </row>
    <row r="9" spans="1:23" s="43" customFormat="1" x14ac:dyDescent="0.2">
      <c r="A9" s="72">
        <v>12103</v>
      </c>
      <c r="B9" s="86">
        <v>12402</v>
      </c>
      <c r="C9" s="28" t="s">
        <v>349</v>
      </c>
      <c r="D9" s="57">
        <f>VLOOKUP($B9,Total!$B$4:$W$349,Total!D$1,FALSE)</f>
        <v>0</v>
      </c>
      <c r="E9" s="57">
        <f>VLOOKUP($B9,Total!$B$4:$W$349,Total!E$1,FALSE)</f>
        <v>0</v>
      </c>
      <c r="F9" s="57">
        <f>VLOOKUP($B9,Total!$B$4:$W$349,Total!F$1,FALSE)</f>
        <v>0</v>
      </c>
      <c r="G9" s="57">
        <f>VLOOKUP($B9,Total!$B$4:$W$349,Total!G$1,FALSE)</f>
        <v>0</v>
      </c>
      <c r="H9" s="57">
        <f>VLOOKUP($B9,Total!$B$4:$W$349,Total!H$1,FALSE)</f>
        <v>0</v>
      </c>
      <c r="I9" s="57">
        <f>VLOOKUP($B9,Total!$B$4:$W$349,Total!I$1,FALSE)</f>
        <v>0</v>
      </c>
      <c r="J9" s="57">
        <f>VLOOKUP($B9,Total!$B$4:$W$349,Total!J$1,FALSE)</f>
        <v>0</v>
      </c>
      <c r="K9" s="57">
        <f>VLOOKUP($B9,Total!$B$4:$W$349,Total!K$1,FALSE)</f>
        <v>0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0</v>
      </c>
      <c r="Q9" s="57">
        <f>VLOOKUP($B9,Total!$B$4:$W$349,Total!Q$1,FALSE)</f>
        <v>0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0</v>
      </c>
      <c r="W9" s="57">
        <f>VLOOKUP($B9,Total!$B$4:$W$349,Total!W$1,FALSE)</f>
        <v>0</v>
      </c>
    </row>
    <row r="10" spans="1:23" s="43" customFormat="1" x14ac:dyDescent="0.2">
      <c r="A10" s="72">
        <v>12202</v>
      </c>
      <c r="B10" s="86">
        <v>12103</v>
      </c>
      <c r="C10" s="28" t="s">
        <v>350</v>
      </c>
      <c r="D10" s="57">
        <f>VLOOKUP($B10,Total!$B$4:$W$349,Total!D$1,FALSE)</f>
        <v>0</v>
      </c>
      <c r="E10" s="57">
        <f>VLOOKUP($B10,Total!$B$4:$W$349,Total!E$1,FALSE)</f>
        <v>0</v>
      </c>
      <c r="F10" s="57">
        <f>VLOOKUP($B10,Total!$B$4:$W$349,Total!F$1,FALSE)</f>
        <v>0</v>
      </c>
      <c r="G10" s="57">
        <f>VLOOKUP($B10,Total!$B$4:$W$349,Total!G$1,FALSE)</f>
        <v>0</v>
      </c>
      <c r="H10" s="57">
        <f>VLOOKUP($B10,Total!$B$4:$W$349,Total!H$1,FALSE)</f>
        <v>0</v>
      </c>
      <c r="I10" s="57">
        <f>VLOOKUP($B10,Total!$B$4:$W$349,Total!I$1,FALSE)</f>
        <v>0</v>
      </c>
      <c r="J10" s="57">
        <f>VLOOKUP($B10,Total!$B$4:$W$349,Total!J$1,FALSE)</f>
        <v>0</v>
      </c>
      <c r="K10" s="57">
        <f>VLOOKUP($B10,Total!$B$4:$W$349,Total!K$1,FALSE)</f>
        <v>0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0</v>
      </c>
      <c r="W10" s="57">
        <f>VLOOKUP($B10,Total!$B$4:$W$349,Total!W$1,FALSE)</f>
        <v>0</v>
      </c>
    </row>
    <row r="11" spans="1:23" s="43" customFormat="1" x14ac:dyDescent="0.2">
      <c r="A11" s="72">
        <v>12204</v>
      </c>
      <c r="B11" s="86">
        <v>12104</v>
      </c>
      <c r="C11" s="28" t="s">
        <v>351</v>
      </c>
      <c r="D11" s="57">
        <f>VLOOKUP($B11,Total!$B$4:$W$349,Total!D$1,FALSE)</f>
        <v>7</v>
      </c>
      <c r="E11" s="57">
        <f>VLOOKUP($B11,Total!$B$4:$W$349,Total!E$1,FALSE)</f>
        <v>441434</v>
      </c>
      <c r="F11" s="57">
        <f>VLOOKUP($B11,Total!$B$4:$W$349,Total!F$1,FALSE)</f>
        <v>8</v>
      </c>
      <c r="G11" s="57">
        <f>VLOOKUP($B11,Total!$B$4:$W$349,Total!G$1,FALSE)</f>
        <v>266864</v>
      </c>
      <c r="H11" s="57">
        <f>VLOOKUP($B11,Total!$B$4:$W$349,Total!H$1,FALSE)</f>
        <v>1</v>
      </c>
      <c r="I11" s="57">
        <f>VLOOKUP($B11,Total!$B$4:$W$349,Total!I$1,FALSE)</f>
        <v>63062</v>
      </c>
      <c r="J11" s="57">
        <f>VLOOKUP($B11,Total!$B$4:$W$349,Total!J$1,FALSE)</f>
        <v>6</v>
      </c>
      <c r="K11" s="57">
        <f>VLOOKUP($B11,Total!$B$4:$W$349,Total!K$1,FALSE)</f>
        <v>200148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22</v>
      </c>
      <c r="W11" s="57">
        <f>VLOOKUP($B11,Total!$B$4:$W$349,Total!W$1,FALSE)</f>
        <v>971508</v>
      </c>
    </row>
    <row r="12" spans="1:23" s="43" customFormat="1" x14ac:dyDescent="0.2">
      <c r="A12" s="73">
        <v>12205</v>
      </c>
      <c r="B12" s="86">
        <v>12101</v>
      </c>
      <c r="C12" s="28" t="s">
        <v>352</v>
      </c>
      <c r="D12" s="57">
        <f>VLOOKUP($B12,Total!$B$4:$W$349,Total!D$1,FALSE)</f>
        <v>650</v>
      </c>
      <c r="E12" s="57">
        <f>VLOOKUP($B12,Total!$B$4:$W$349,Total!E$1,FALSE)</f>
        <v>40990300</v>
      </c>
      <c r="F12" s="57">
        <f>VLOOKUP($B12,Total!$B$4:$W$349,Total!F$1,FALSE)</f>
        <v>1381</v>
      </c>
      <c r="G12" s="57">
        <f>VLOOKUP($B12,Total!$B$4:$W$349,Total!G$1,FALSE)</f>
        <v>46067398</v>
      </c>
      <c r="H12" s="57">
        <f>VLOOKUP($B12,Total!$B$4:$W$349,Total!H$1,FALSE)</f>
        <v>181</v>
      </c>
      <c r="I12" s="57">
        <f>VLOOKUP($B12,Total!$B$4:$W$349,Total!I$1,FALSE)</f>
        <v>11414222</v>
      </c>
      <c r="J12" s="57">
        <f>VLOOKUP($B12,Total!$B$4:$W$349,Total!J$1,FALSE)</f>
        <v>225</v>
      </c>
      <c r="K12" s="57">
        <f>VLOOKUP($B12,Total!$B$4:$W$349,Total!K$1,FALSE)</f>
        <v>7505550</v>
      </c>
      <c r="L12" s="57">
        <f>VLOOKUP($B12,Total!$B$4:$W$349,Total!L$1,FALSE)</f>
        <v>25</v>
      </c>
      <c r="M12" s="57">
        <f>VLOOKUP($B12,Total!$B$4:$W$349,Total!M$1,FALSE)</f>
        <v>1576550</v>
      </c>
      <c r="N12" s="57">
        <f>VLOOKUP($B12,Total!$B$4:$W$349,Total!N$1,FALSE)</f>
        <v>14</v>
      </c>
      <c r="O12" s="57">
        <f>VLOOKUP($B12,Total!$B$4:$W$349,Total!O$1,FALSE)</f>
        <v>467012</v>
      </c>
      <c r="P12" s="57">
        <f>VLOOKUP($B12,Total!$B$4:$W$349,Total!P$1,FALSE)</f>
        <v>57</v>
      </c>
      <c r="Q12" s="57">
        <f>VLOOKUP($B12,Total!$B$4:$W$349,Total!Q$1,FALSE)</f>
        <v>3594534</v>
      </c>
      <c r="R12" s="57">
        <f>VLOOKUP($B12,Total!$B$4:$W$349,Total!R$1,FALSE)</f>
        <v>12</v>
      </c>
      <c r="S12" s="57">
        <f>VLOOKUP($B12,Total!$B$4:$W$349,Total!S$1,FALSE)</f>
        <v>400296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2545</v>
      </c>
      <c r="W12" s="57">
        <f>VLOOKUP($B12,Total!$B$4:$W$349,Total!W$1,FALSE)</f>
        <v>112015862</v>
      </c>
    </row>
    <row r="13" spans="1:23" s="43" customFormat="1" x14ac:dyDescent="0.2">
      <c r="A13" s="74">
        <v>12206</v>
      </c>
      <c r="B13" s="86">
        <v>12102</v>
      </c>
      <c r="C13" s="28" t="s">
        <v>353</v>
      </c>
      <c r="D13" s="57">
        <f>VLOOKUP($B13,Total!$B$4:$W$349,Total!D$1,FALSE)</f>
        <v>7</v>
      </c>
      <c r="E13" s="57">
        <f>VLOOKUP($B13,Total!$B$4:$W$349,Total!E$1,FALSE)</f>
        <v>441434</v>
      </c>
      <c r="F13" s="57">
        <f>VLOOKUP($B13,Total!$B$4:$W$349,Total!F$1,FALSE)</f>
        <v>11</v>
      </c>
      <c r="G13" s="57">
        <f>VLOOKUP($B13,Total!$B$4:$W$349,Total!G$1,FALSE)</f>
        <v>366938</v>
      </c>
      <c r="H13" s="57">
        <f>VLOOKUP($B13,Total!$B$4:$W$349,Total!H$1,FALSE)</f>
        <v>5</v>
      </c>
      <c r="I13" s="57">
        <f>VLOOKUP($B13,Total!$B$4:$W$349,Total!I$1,FALSE)</f>
        <v>315310</v>
      </c>
      <c r="J13" s="57">
        <f>VLOOKUP($B13,Total!$B$4:$W$349,Total!J$1,FALSE)</f>
        <v>2</v>
      </c>
      <c r="K13" s="57">
        <f>VLOOKUP($B13,Total!$B$4:$W$349,Total!K$1,FALSE)</f>
        <v>66716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0</v>
      </c>
      <c r="Q13" s="57">
        <f>VLOOKUP($B13,Total!$B$4:$W$349,Total!Q$1,FALSE)</f>
        <v>0</v>
      </c>
      <c r="R13" s="57">
        <f>VLOOKUP($B13,Total!$B$4:$W$349,Total!R$1,FALSE)</f>
        <v>0</v>
      </c>
      <c r="S13" s="57">
        <f>VLOOKUP($B13,Total!$B$4:$W$349,Total!S$1,FALSE)</f>
        <v>0</v>
      </c>
      <c r="T13" s="57">
        <f>VLOOKUP($B13,Total!$B$4:$W$349,Total!T$1,FALSE)</f>
        <v>4</v>
      </c>
      <c r="U13" s="57">
        <f>VLOOKUP($B13,Total!$B$4:$W$349,Total!U$1,FALSE)</f>
        <v>168976</v>
      </c>
      <c r="V13" s="57">
        <f>VLOOKUP($B13,Total!$B$4:$W$349,Total!V$1,FALSE)</f>
        <v>29</v>
      </c>
      <c r="W13" s="57">
        <f>VLOOKUP($B13,Total!$B$4:$W$349,Total!W$1,FALSE)</f>
        <v>1359374</v>
      </c>
    </row>
    <row r="14" spans="1:23" s="43" customFormat="1" x14ac:dyDescent="0.2">
      <c r="A14" s="74">
        <v>12301</v>
      </c>
      <c r="B14" s="86">
        <v>12301</v>
      </c>
      <c r="C14" s="28" t="s">
        <v>354</v>
      </c>
      <c r="D14" s="57">
        <f>VLOOKUP($B14,Total!$B$4:$W$349,Total!D$1,FALSE)</f>
        <v>62</v>
      </c>
      <c r="E14" s="57">
        <f>VLOOKUP($B14,Total!$B$4:$W$349,Total!E$1,FALSE)</f>
        <v>3909844</v>
      </c>
      <c r="F14" s="57">
        <f>VLOOKUP($B14,Total!$B$4:$W$349,Total!F$1,FALSE)</f>
        <v>112</v>
      </c>
      <c r="G14" s="57">
        <f>VLOOKUP($B14,Total!$B$4:$W$349,Total!G$1,FALSE)</f>
        <v>3736096</v>
      </c>
      <c r="H14" s="57">
        <f>VLOOKUP($B14,Total!$B$4:$W$349,Total!H$1,FALSE)</f>
        <v>0</v>
      </c>
      <c r="I14" s="57">
        <f>VLOOKUP($B14,Total!$B$4:$W$349,Total!I$1,FALSE)</f>
        <v>0</v>
      </c>
      <c r="J14" s="57">
        <f>VLOOKUP($B14,Total!$B$4:$W$349,Total!J$1,FALSE)</f>
        <v>0</v>
      </c>
      <c r="K14" s="57">
        <f>VLOOKUP($B14,Total!$B$4:$W$349,Total!K$1,FALSE)</f>
        <v>0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0</v>
      </c>
      <c r="Q14" s="57">
        <f>VLOOKUP($B14,Total!$B$4:$W$349,Total!Q$1,FALSE)</f>
        <v>0</v>
      </c>
      <c r="R14" s="57">
        <f>VLOOKUP($B14,Total!$B$4:$W$349,Total!R$1,FALSE)</f>
        <v>0</v>
      </c>
      <c r="S14" s="57">
        <f>VLOOKUP($B14,Total!$B$4:$W$349,Total!S$1,FALSE)</f>
        <v>0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174</v>
      </c>
      <c r="W14" s="57">
        <f>VLOOKUP($B14,Total!$B$4:$W$349,Total!W$1,FALSE)</f>
        <v>7645940</v>
      </c>
    </row>
    <row r="15" spans="1:23" s="43" customFormat="1" x14ac:dyDescent="0.2">
      <c r="A15" s="71">
        <v>12302</v>
      </c>
      <c r="B15" s="86">
        <v>12302</v>
      </c>
      <c r="C15" s="28" t="s">
        <v>355</v>
      </c>
      <c r="D15" s="57">
        <f>VLOOKUP($B15,Total!$B$4:$W$349,Total!D$1,FALSE)</f>
        <v>13</v>
      </c>
      <c r="E15" s="57">
        <f>VLOOKUP($B15,Total!$B$4:$W$349,Total!E$1,FALSE)</f>
        <v>819806</v>
      </c>
      <c r="F15" s="57">
        <f>VLOOKUP($B15,Total!$B$4:$W$349,Total!F$1,FALSE)</f>
        <v>12</v>
      </c>
      <c r="G15" s="57">
        <f>VLOOKUP($B15,Total!$B$4:$W$349,Total!G$1,FALSE)</f>
        <v>400296</v>
      </c>
      <c r="H15" s="57">
        <f>VLOOKUP($B15,Total!$B$4:$W$349,Total!H$1,FALSE)</f>
        <v>0</v>
      </c>
      <c r="I15" s="57">
        <f>VLOOKUP($B15,Total!$B$4:$W$349,Total!I$1,FALSE)</f>
        <v>0</v>
      </c>
      <c r="J15" s="57">
        <f>VLOOKUP($B15,Total!$B$4:$W$349,Total!J$1,FALSE)</f>
        <v>0</v>
      </c>
      <c r="K15" s="57">
        <f>VLOOKUP($B15,Total!$B$4:$W$349,Total!K$1,FALSE)</f>
        <v>0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0</v>
      </c>
      <c r="Q15" s="57">
        <f>VLOOKUP($B15,Total!$B$4:$W$349,Total!Q$1,FALSE)</f>
        <v>0</v>
      </c>
      <c r="R15" s="57">
        <f>VLOOKUP($B15,Total!$B$4:$W$349,Total!R$1,FALSE)</f>
        <v>0</v>
      </c>
      <c r="S15" s="57">
        <f>VLOOKUP($B15,Total!$B$4:$W$349,Total!S$1,FALSE)</f>
        <v>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25</v>
      </c>
      <c r="W15" s="57">
        <f>VLOOKUP($B15,Total!$B$4:$W$349,Total!W$1,FALSE)</f>
        <v>1220102</v>
      </c>
    </row>
    <row r="16" spans="1:23" s="43" customFormat="1" x14ac:dyDescent="0.2">
      <c r="A16" s="74">
        <v>12304</v>
      </c>
      <c r="B16" s="86">
        <v>12303</v>
      </c>
      <c r="C16" s="28" t="s">
        <v>356</v>
      </c>
      <c r="D16" s="57">
        <f>VLOOKUP($B16,Total!$B$4:$W$349,Total!D$1,FALSE)</f>
        <v>0</v>
      </c>
      <c r="E16" s="57">
        <f>VLOOKUP($B16,Total!$B$4:$W$349,Total!E$1,FALSE)</f>
        <v>0</v>
      </c>
      <c r="F16" s="57">
        <f>VLOOKUP($B16,Total!$B$4:$W$349,Total!F$1,FALSE)</f>
        <v>0</v>
      </c>
      <c r="G16" s="57">
        <f>VLOOKUP($B16,Total!$B$4:$W$349,Total!G$1,FALSE)</f>
        <v>0</v>
      </c>
      <c r="H16" s="57">
        <f>VLOOKUP($B16,Total!$B$4:$W$349,Total!H$1,FALSE)</f>
        <v>0</v>
      </c>
      <c r="I16" s="57">
        <f>VLOOKUP($B16,Total!$B$4:$W$349,Total!I$1,FALSE)</f>
        <v>0</v>
      </c>
      <c r="J16" s="57">
        <f>VLOOKUP($B16,Total!$B$4:$W$349,Total!J$1,FALSE)</f>
        <v>0</v>
      </c>
      <c r="K16" s="57">
        <f>VLOOKUP($B16,Total!$B$4:$W$349,Total!K$1,FALSE)</f>
        <v>0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0</v>
      </c>
      <c r="Q16" s="57">
        <f>VLOOKUP($B16,Total!$B$4:$W$349,Total!Q$1,FALSE)</f>
        <v>0</v>
      </c>
      <c r="R16" s="57">
        <f>VLOOKUP($B16,Total!$B$4:$W$349,Total!R$1,FALSE)</f>
        <v>0</v>
      </c>
      <c r="S16" s="57">
        <f>VLOOKUP($B16,Total!$B$4:$W$349,Total!S$1,FALSE)</f>
        <v>0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0</v>
      </c>
      <c r="W16" s="57">
        <f>VLOOKUP($B16,Total!$B$4:$W$349,Total!W$1,FALSE)</f>
        <v>0</v>
      </c>
    </row>
    <row r="17" spans="1:23" s="43" customFormat="1" ht="13.5" thickBot="1" x14ac:dyDescent="0.25">
      <c r="A17" s="71">
        <v>12401</v>
      </c>
      <c r="B17" s="86">
        <v>12201</v>
      </c>
      <c r="C17" s="28" t="s">
        <v>357</v>
      </c>
      <c r="D17" s="57">
        <f>VLOOKUP($B17,Total!$B$4:$W$349,Total!D$1,FALSE)</f>
        <v>28</v>
      </c>
      <c r="E17" s="57">
        <f>VLOOKUP($B17,Total!$B$4:$W$349,Total!E$1,FALSE)</f>
        <v>1765736</v>
      </c>
      <c r="F17" s="57">
        <f>VLOOKUP($B17,Total!$B$4:$W$349,Total!F$1,FALSE)</f>
        <v>67</v>
      </c>
      <c r="G17" s="57">
        <f>VLOOKUP($B17,Total!$B$4:$W$349,Total!G$1,FALSE)</f>
        <v>2234986</v>
      </c>
      <c r="H17" s="57">
        <f>VLOOKUP($B17,Total!$B$4:$W$349,Total!H$1,FALSE)</f>
        <v>0</v>
      </c>
      <c r="I17" s="57">
        <f>VLOOKUP($B17,Total!$B$4:$W$349,Total!I$1,FALSE)</f>
        <v>0</v>
      </c>
      <c r="J17" s="57">
        <f>VLOOKUP($B17,Total!$B$4:$W$349,Total!J$1,FALSE)</f>
        <v>0</v>
      </c>
      <c r="K17" s="57">
        <f>VLOOKUP($B17,Total!$B$4:$W$349,Total!K$1,FALSE)</f>
        <v>0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0</v>
      </c>
      <c r="Q17" s="57">
        <f>VLOOKUP($B17,Total!$B$4:$W$349,Total!Q$1,FALSE)</f>
        <v>0</v>
      </c>
      <c r="R17" s="57">
        <f>VLOOKUP($B17,Total!$B$4:$W$349,Total!R$1,FALSE)</f>
        <v>0</v>
      </c>
      <c r="S17" s="57">
        <f>VLOOKUP($B17,Total!$B$4:$W$349,Total!S$1,FALSE)</f>
        <v>0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95</v>
      </c>
      <c r="W17" s="57">
        <f>VLOOKUP($B17,Total!$B$4:$W$349,Total!W$1,FALSE)</f>
        <v>4000722</v>
      </c>
    </row>
    <row r="18" spans="1:23" s="43" customFormat="1" ht="13.5" thickBot="1" x14ac:dyDescent="0.25">
      <c r="A18" s="109" t="s">
        <v>9</v>
      </c>
      <c r="B18" s="124"/>
      <c r="C18" s="111"/>
      <c r="D18" s="8">
        <f>SUM(D8:D17)</f>
        <v>872</v>
      </c>
      <c r="E18" s="8">
        <f t="shared" ref="E18:W18" si="0">SUM(E8:E17)</f>
        <v>54990064</v>
      </c>
      <c r="F18" s="8">
        <f t="shared" si="0"/>
        <v>1889</v>
      </c>
      <c r="G18" s="8">
        <f t="shared" si="0"/>
        <v>63013262</v>
      </c>
      <c r="H18" s="8">
        <f t="shared" si="0"/>
        <v>204</v>
      </c>
      <c r="I18" s="8">
        <f t="shared" si="0"/>
        <v>12864648</v>
      </c>
      <c r="J18" s="8">
        <f t="shared" si="0"/>
        <v>315</v>
      </c>
      <c r="K18" s="8">
        <f t="shared" si="0"/>
        <v>10507770</v>
      </c>
      <c r="L18" s="8">
        <f t="shared" si="0"/>
        <v>40</v>
      </c>
      <c r="M18" s="8">
        <f t="shared" si="0"/>
        <v>2522480</v>
      </c>
      <c r="N18" s="8">
        <f t="shared" si="0"/>
        <v>15</v>
      </c>
      <c r="O18" s="8">
        <f t="shared" si="0"/>
        <v>500370</v>
      </c>
      <c r="P18" s="8">
        <f t="shared" si="0"/>
        <v>114</v>
      </c>
      <c r="Q18" s="8">
        <f t="shared" si="0"/>
        <v>7189068</v>
      </c>
      <c r="R18" s="8">
        <f t="shared" si="0"/>
        <v>31</v>
      </c>
      <c r="S18" s="8">
        <f t="shared" si="0"/>
        <v>1034098</v>
      </c>
      <c r="T18" s="8">
        <f t="shared" si="0"/>
        <v>4</v>
      </c>
      <c r="U18" s="8">
        <f t="shared" si="0"/>
        <v>168976</v>
      </c>
      <c r="V18" s="8">
        <f t="shared" si="0"/>
        <v>3484</v>
      </c>
      <c r="W18" s="8">
        <f t="shared" si="0"/>
        <v>152790736</v>
      </c>
    </row>
  </sheetData>
  <autoFilter ref="A7:W7"/>
  <mergeCells count="13">
    <mergeCell ref="A18:C18"/>
    <mergeCell ref="P6:S6"/>
    <mergeCell ref="T6:U6"/>
    <mergeCell ref="V6:W6"/>
    <mergeCell ref="A1:W1"/>
    <mergeCell ref="A2:W2"/>
    <mergeCell ref="A4:W4"/>
    <mergeCell ref="A6:A7"/>
    <mergeCell ref="C6:C7"/>
    <mergeCell ref="D6:G6"/>
    <mergeCell ref="H6:K6"/>
    <mergeCell ref="L6:O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7"/>
  <sheetViews>
    <sheetView zoomScale="74" zoomScaleNormal="74" workbookViewId="0">
      <selection sqref="A1:W2"/>
    </sheetView>
  </sheetViews>
  <sheetFormatPr baseColWidth="10" defaultRowHeight="12.75" x14ac:dyDescent="0.2"/>
  <cols>
    <col min="1" max="1" width="8.85546875" style="37" bestFit="1" customWidth="1"/>
    <col min="2" max="2" width="14.28515625" style="37" customWidth="1"/>
    <col min="3" max="3" width="20.7109375" style="37" customWidth="1"/>
    <col min="4" max="4" width="14.85546875" bestFit="1" customWidth="1"/>
    <col min="5" max="5" width="15.42578125" customWidth="1"/>
    <col min="6" max="6" width="11.7109375" bestFit="1" customWidth="1"/>
    <col min="7" max="7" width="14.140625" bestFit="1" customWidth="1"/>
    <col min="8" max="8" width="11.7109375" bestFit="1" customWidth="1"/>
    <col min="9" max="9" width="14.42578125" bestFit="1" customWidth="1"/>
    <col min="10" max="10" width="11.7109375" bestFit="1" customWidth="1"/>
    <col min="11" max="11" width="12.85546875" customWidth="1"/>
    <col min="12" max="12" width="11.7109375" bestFit="1" customWidth="1"/>
    <col min="13" max="13" width="14.7109375" customWidth="1"/>
    <col min="14" max="14" width="11.7109375" bestFit="1" customWidth="1"/>
    <col min="15" max="15" width="13" bestFit="1" customWidth="1"/>
    <col min="16" max="16" width="11.7109375" bestFit="1" customWidth="1"/>
    <col min="17" max="17" width="13.140625" bestFit="1" customWidth="1"/>
    <col min="18" max="18" width="11.7109375" bestFit="1" customWidth="1"/>
    <col min="19" max="19" width="12.140625" bestFit="1" customWidth="1"/>
    <col min="20" max="20" width="9.42578125" customWidth="1"/>
    <col min="21" max="21" width="13" bestFit="1" customWidth="1"/>
    <col min="22" max="22" width="11.7109375" bestFit="1" customWidth="1"/>
    <col min="23" max="23" width="15.7109375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63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>
      <c r="D5" s="29"/>
    </row>
    <row r="6" spans="1:23" s="38" customFormat="1" ht="15.75" customHeight="1" thickBot="1" x14ac:dyDescent="0.25">
      <c r="A6" s="128" t="s">
        <v>0</v>
      </c>
      <c r="B6" s="121" t="s">
        <v>58</v>
      </c>
      <c r="C6" s="130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113.25" customHeight="1" thickBot="1" x14ac:dyDescent="0.25">
      <c r="A7" s="129"/>
      <c r="B7" s="122"/>
      <c r="C7" s="131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13101</v>
      </c>
      <c r="B8" s="86">
        <v>13101</v>
      </c>
      <c r="C8" s="28" t="s">
        <v>358</v>
      </c>
      <c r="D8" s="57">
        <f>VLOOKUP($B8,Total!$B$4:$W$349,Total!D$1,FALSE)</f>
        <v>1485</v>
      </c>
      <c r="E8" s="57">
        <f>VLOOKUP($B8,Total!$B$4:$W$349,Total!E$1,FALSE)</f>
        <v>93647070</v>
      </c>
      <c r="F8" s="57">
        <f>VLOOKUP($B8,Total!$B$4:$W$349,Total!F$1,FALSE)</f>
        <v>1974</v>
      </c>
      <c r="G8" s="57">
        <f>VLOOKUP($B8,Total!$B$4:$W$349,Total!G$1,FALSE)</f>
        <v>65848692</v>
      </c>
      <c r="H8" s="57">
        <f>VLOOKUP($B8,Total!$B$4:$W$349,Total!H$1,FALSE)</f>
        <v>114</v>
      </c>
      <c r="I8" s="57">
        <f>VLOOKUP($B8,Total!$B$4:$W$349,Total!I$1,FALSE)</f>
        <v>7189068</v>
      </c>
      <c r="J8" s="57">
        <f>VLOOKUP($B8,Total!$B$4:$W$349,Total!J$1,FALSE)</f>
        <v>362</v>
      </c>
      <c r="K8" s="57">
        <f>VLOOKUP($B8,Total!$B$4:$W$349,Total!K$1,FALSE)</f>
        <v>12075596</v>
      </c>
      <c r="L8" s="57">
        <f>VLOOKUP($B8,Total!$B$4:$W$349,Total!L$1,FALSE)</f>
        <v>0</v>
      </c>
      <c r="M8" s="57">
        <f>VLOOKUP($B8,Total!$B$4:$W$349,Total!M$1,FALSE)</f>
        <v>0</v>
      </c>
      <c r="N8" s="57">
        <f>VLOOKUP($B8,Total!$B$4:$W$349,Total!N$1,FALSE)</f>
        <v>0</v>
      </c>
      <c r="O8" s="57">
        <f>VLOOKUP($B8,Total!$B$4:$W$349,Total!O$1,FALSE)</f>
        <v>0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1</v>
      </c>
      <c r="U8" s="57">
        <f>VLOOKUP($B8,Total!$B$4:$W$349,Total!U$1,FALSE)</f>
        <v>9654</v>
      </c>
      <c r="V8" s="57">
        <f>VLOOKUP($B8,Total!$B$4:$W$349,Total!V$1,FALSE)</f>
        <v>3936</v>
      </c>
      <c r="W8" s="57">
        <f>VLOOKUP($B8,Total!$B$4:$W$349,Total!W$1,FALSE)</f>
        <v>178770080</v>
      </c>
    </row>
    <row r="9" spans="1:23" s="43" customFormat="1" x14ac:dyDescent="0.2">
      <c r="A9" s="40">
        <v>13103</v>
      </c>
      <c r="B9" s="86">
        <v>13123</v>
      </c>
      <c r="C9" s="28" t="s">
        <v>359</v>
      </c>
      <c r="D9" s="57">
        <f>VLOOKUP($B9,Total!$B$4:$W$349,Total!D$1,FALSE)</f>
        <v>421</v>
      </c>
      <c r="E9" s="57">
        <f>VLOOKUP($B9,Total!$B$4:$W$349,Total!E$1,FALSE)</f>
        <v>26549102</v>
      </c>
      <c r="F9" s="57">
        <f>VLOOKUP($B9,Total!$B$4:$W$349,Total!F$1,FALSE)</f>
        <v>603</v>
      </c>
      <c r="G9" s="57">
        <f>VLOOKUP($B9,Total!$B$4:$W$349,Total!G$1,FALSE)</f>
        <v>20114874</v>
      </c>
      <c r="H9" s="57">
        <f>VLOOKUP($B9,Total!$B$4:$W$349,Total!H$1,FALSE)</f>
        <v>264</v>
      </c>
      <c r="I9" s="57">
        <f>VLOOKUP($B9,Total!$B$4:$W$349,Total!I$1,FALSE)</f>
        <v>16648368</v>
      </c>
      <c r="J9" s="57">
        <f>VLOOKUP($B9,Total!$B$4:$W$349,Total!J$1,FALSE)</f>
        <v>271</v>
      </c>
      <c r="K9" s="57">
        <f>VLOOKUP($B9,Total!$B$4:$W$349,Total!K$1,FALSE)</f>
        <v>9040018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0</v>
      </c>
      <c r="Q9" s="57">
        <f>VLOOKUP($B9,Total!$B$4:$W$349,Total!Q$1,FALSE)</f>
        <v>0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1559</v>
      </c>
      <c r="W9" s="57">
        <f>VLOOKUP($B9,Total!$B$4:$W$349,Total!W$1,FALSE)</f>
        <v>72352362</v>
      </c>
    </row>
    <row r="10" spans="1:23" s="43" customFormat="1" x14ac:dyDescent="0.2">
      <c r="A10" s="40">
        <v>13105</v>
      </c>
      <c r="B10" s="86">
        <v>13120</v>
      </c>
      <c r="C10" s="28" t="s">
        <v>360</v>
      </c>
      <c r="D10" s="57">
        <f>VLOOKUP($B10,Total!$B$4:$W$349,Total!D$1,FALSE)</f>
        <v>729</v>
      </c>
      <c r="E10" s="57">
        <f>VLOOKUP($B10,Total!$B$4:$W$349,Total!E$1,FALSE)</f>
        <v>45972198</v>
      </c>
      <c r="F10" s="57">
        <f>VLOOKUP($B10,Total!$B$4:$W$349,Total!F$1,FALSE)</f>
        <v>731</v>
      </c>
      <c r="G10" s="57">
        <f>VLOOKUP($B10,Total!$B$4:$W$349,Total!G$1,FALSE)</f>
        <v>24384698</v>
      </c>
      <c r="H10" s="57">
        <f>VLOOKUP($B10,Total!$B$4:$W$349,Total!H$1,FALSE)</f>
        <v>386</v>
      </c>
      <c r="I10" s="57">
        <f>VLOOKUP($B10,Total!$B$4:$W$349,Total!I$1,FALSE)</f>
        <v>24341932</v>
      </c>
      <c r="J10" s="57">
        <f>VLOOKUP($B10,Total!$B$4:$W$349,Total!J$1,FALSE)</f>
        <v>353</v>
      </c>
      <c r="K10" s="57">
        <f>VLOOKUP($B10,Total!$B$4:$W$349,Total!K$1,FALSE)</f>
        <v>11775374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60</v>
      </c>
      <c r="Q10" s="57">
        <f>VLOOKUP($B10,Total!$B$4:$W$349,Total!Q$1,FALSE)</f>
        <v>3783720</v>
      </c>
      <c r="R10" s="57">
        <f>VLOOKUP($B10,Total!$B$4:$W$349,Total!R$1,FALSE)</f>
        <v>6</v>
      </c>
      <c r="S10" s="57">
        <f>VLOOKUP($B10,Total!$B$4:$W$349,Total!S$1,FALSE)</f>
        <v>200148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2265</v>
      </c>
      <c r="W10" s="57">
        <f>VLOOKUP($B10,Total!$B$4:$W$349,Total!W$1,FALSE)</f>
        <v>110458070</v>
      </c>
    </row>
    <row r="11" spans="1:23" s="43" customFormat="1" x14ac:dyDescent="0.2">
      <c r="A11" s="40">
        <v>13106</v>
      </c>
      <c r="B11" s="86">
        <v>13130</v>
      </c>
      <c r="C11" s="28" t="s">
        <v>361</v>
      </c>
      <c r="D11" s="57">
        <f>VLOOKUP($B11,Total!$B$4:$W$349,Total!D$1,FALSE)</f>
        <v>261</v>
      </c>
      <c r="E11" s="57">
        <f>VLOOKUP($B11,Total!$B$4:$W$349,Total!E$1,FALSE)</f>
        <v>16459182</v>
      </c>
      <c r="F11" s="57">
        <f>VLOOKUP($B11,Total!$B$4:$W$349,Total!F$1,FALSE)</f>
        <v>272</v>
      </c>
      <c r="G11" s="57">
        <f>VLOOKUP($B11,Total!$B$4:$W$349,Total!G$1,FALSE)</f>
        <v>9073376</v>
      </c>
      <c r="H11" s="57">
        <f>VLOOKUP($B11,Total!$B$4:$W$349,Total!H$1,FALSE)</f>
        <v>255</v>
      </c>
      <c r="I11" s="57">
        <f>VLOOKUP($B11,Total!$B$4:$W$349,Total!I$1,FALSE)</f>
        <v>16080810</v>
      </c>
      <c r="J11" s="57">
        <f>VLOOKUP($B11,Total!$B$4:$W$349,Total!J$1,FALSE)</f>
        <v>227</v>
      </c>
      <c r="K11" s="57">
        <f>VLOOKUP($B11,Total!$B$4:$W$349,Total!K$1,FALSE)</f>
        <v>7572266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85</v>
      </c>
      <c r="Q11" s="57">
        <f>VLOOKUP($B11,Total!$B$4:$W$349,Total!Q$1,FALSE)</f>
        <v>5360270</v>
      </c>
      <c r="R11" s="57">
        <f>VLOOKUP($B11,Total!$B$4:$W$349,Total!R$1,FALSE)</f>
        <v>26</v>
      </c>
      <c r="S11" s="57">
        <f>VLOOKUP($B11,Total!$B$4:$W$349,Total!S$1,FALSE)</f>
        <v>867308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1126</v>
      </c>
      <c r="W11" s="57">
        <f>VLOOKUP($B11,Total!$B$4:$W$349,Total!W$1,FALSE)</f>
        <v>55413212</v>
      </c>
    </row>
    <row r="12" spans="1:23" s="43" customFormat="1" x14ac:dyDescent="0.2">
      <c r="A12" s="40">
        <v>13107</v>
      </c>
      <c r="B12" s="86">
        <v>13126</v>
      </c>
      <c r="C12" s="28" t="s">
        <v>362</v>
      </c>
      <c r="D12" s="57">
        <f>VLOOKUP($B12,Total!$B$4:$W$349,Total!D$1,FALSE)</f>
        <v>575</v>
      </c>
      <c r="E12" s="57">
        <f>VLOOKUP($B12,Total!$B$4:$W$349,Total!E$1,FALSE)</f>
        <v>36260650</v>
      </c>
      <c r="F12" s="57">
        <f>VLOOKUP($B12,Total!$B$4:$W$349,Total!F$1,FALSE)</f>
        <v>701</v>
      </c>
      <c r="G12" s="57">
        <f>VLOOKUP($B12,Total!$B$4:$W$349,Total!G$1,FALSE)</f>
        <v>23383958</v>
      </c>
      <c r="H12" s="57">
        <f>VLOOKUP($B12,Total!$B$4:$W$349,Total!H$1,FALSE)</f>
        <v>208</v>
      </c>
      <c r="I12" s="57">
        <f>VLOOKUP($B12,Total!$B$4:$W$349,Total!I$1,FALSE)</f>
        <v>13116896</v>
      </c>
      <c r="J12" s="57">
        <f>VLOOKUP($B12,Total!$B$4:$W$349,Total!J$1,FALSE)</f>
        <v>202</v>
      </c>
      <c r="K12" s="57">
        <f>VLOOKUP($B12,Total!$B$4:$W$349,Total!K$1,FALSE)</f>
        <v>6738316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0</v>
      </c>
      <c r="Q12" s="57">
        <f>VLOOKUP($B12,Total!$B$4:$W$349,Total!Q$1,FALSE)</f>
        <v>0</v>
      </c>
      <c r="R12" s="57">
        <f>VLOOKUP($B12,Total!$B$4:$W$349,Total!R$1,FALSE)</f>
        <v>0</v>
      </c>
      <c r="S12" s="57">
        <f>VLOOKUP($B12,Total!$B$4:$W$349,Total!S$1,FALSE)</f>
        <v>0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1686</v>
      </c>
      <c r="W12" s="57">
        <f>VLOOKUP($B12,Total!$B$4:$W$349,Total!W$1,FALSE)</f>
        <v>79499820</v>
      </c>
    </row>
    <row r="13" spans="1:23" s="43" customFormat="1" x14ac:dyDescent="0.2">
      <c r="A13" s="40">
        <v>13108</v>
      </c>
      <c r="B13" s="86">
        <v>13114</v>
      </c>
      <c r="C13" s="28" t="s">
        <v>363</v>
      </c>
      <c r="D13" s="57">
        <f>VLOOKUP($B13,Total!$B$4:$W$349,Total!D$1,FALSE)</f>
        <v>361</v>
      </c>
      <c r="E13" s="57">
        <f>VLOOKUP($B13,Total!$B$4:$W$349,Total!E$1,FALSE)</f>
        <v>22765382</v>
      </c>
      <c r="F13" s="57">
        <f>VLOOKUP($B13,Total!$B$4:$W$349,Total!F$1,FALSE)</f>
        <v>596</v>
      </c>
      <c r="G13" s="57">
        <f>VLOOKUP($B13,Total!$B$4:$W$349,Total!G$1,FALSE)</f>
        <v>19881368</v>
      </c>
      <c r="H13" s="57">
        <f>VLOOKUP($B13,Total!$B$4:$W$349,Total!H$1,FALSE)</f>
        <v>221</v>
      </c>
      <c r="I13" s="57">
        <f>VLOOKUP($B13,Total!$B$4:$W$349,Total!I$1,FALSE)</f>
        <v>13936702</v>
      </c>
      <c r="J13" s="57">
        <f>VLOOKUP($B13,Total!$B$4:$W$349,Total!J$1,FALSE)</f>
        <v>184</v>
      </c>
      <c r="K13" s="57">
        <f>VLOOKUP($B13,Total!$B$4:$W$349,Total!K$1,FALSE)</f>
        <v>6137872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0</v>
      </c>
      <c r="Q13" s="57">
        <f>VLOOKUP($B13,Total!$B$4:$W$349,Total!Q$1,FALSE)</f>
        <v>0</v>
      </c>
      <c r="R13" s="57">
        <f>VLOOKUP($B13,Total!$B$4:$W$349,Total!R$1,FALSE)</f>
        <v>0</v>
      </c>
      <c r="S13" s="57">
        <f>VLOOKUP($B13,Total!$B$4:$W$349,Total!S$1,FALSE)</f>
        <v>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1362</v>
      </c>
      <c r="W13" s="57">
        <f>VLOOKUP($B13,Total!$B$4:$W$349,Total!W$1,FALSE)</f>
        <v>62721324</v>
      </c>
    </row>
    <row r="14" spans="1:23" s="43" customFormat="1" x14ac:dyDescent="0.2">
      <c r="A14" s="40">
        <v>13109</v>
      </c>
      <c r="B14" s="86">
        <v>13119</v>
      </c>
      <c r="C14" s="28" t="s">
        <v>364</v>
      </c>
      <c r="D14" s="57">
        <f>VLOOKUP($B14,Total!$B$4:$W$349,Total!D$1,FALSE)</f>
        <v>748</v>
      </c>
      <c r="E14" s="57">
        <f>VLOOKUP($B14,Total!$B$4:$W$349,Total!E$1,FALSE)</f>
        <v>47170376</v>
      </c>
      <c r="F14" s="57">
        <f>VLOOKUP($B14,Total!$B$4:$W$349,Total!F$1,FALSE)</f>
        <v>1298</v>
      </c>
      <c r="G14" s="57">
        <f>VLOOKUP($B14,Total!$B$4:$W$349,Total!G$1,FALSE)</f>
        <v>43298684</v>
      </c>
      <c r="H14" s="57">
        <f>VLOOKUP($B14,Total!$B$4:$W$349,Total!H$1,FALSE)</f>
        <v>221</v>
      </c>
      <c r="I14" s="57">
        <f>VLOOKUP($B14,Total!$B$4:$W$349,Total!I$1,FALSE)</f>
        <v>13936702</v>
      </c>
      <c r="J14" s="57">
        <f>VLOOKUP($B14,Total!$B$4:$W$349,Total!J$1,FALSE)</f>
        <v>347</v>
      </c>
      <c r="K14" s="57">
        <f>VLOOKUP($B14,Total!$B$4:$W$349,Total!K$1,FALSE)</f>
        <v>11575226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410</v>
      </c>
      <c r="Q14" s="57">
        <f>VLOOKUP($B14,Total!$B$4:$W$349,Total!Q$1,FALSE)</f>
        <v>25855420</v>
      </c>
      <c r="R14" s="57">
        <f>VLOOKUP($B14,Total!$B$4:$W$349,Total!R$1,FALSE)</f>
        <v>149</v>
      </c>
      <c r="S14" s="57">
        <f>VLOOKUP($B14,Total!$B$4:$W$349,Total!S$1,FALSE)</f>
        <v>4970342</v>
      </c>
      <c r="T14" s="57">
        <f>VLOOKUP($B14,Total!$B$4:$W$349,Total!T$1,FALSE)</f>
        <v>1</v>
      </c>
      <c r="U14" s="57">
        <f>VLOOKUP($B14,Total!$B$4:$W$349,Total!U$1,FALSE)</f>
        <v>39358</v>
      </c>
      <c r="V14" s="57">
        <f>VLOOKUP($B14,Total!$B$4:$W$349,Total!V$1,FALSE)</f>
        <v>3174</v>
      </c>
      <c r="W14" s="57">
        <f>VLOOKUP($B14,Total!$B$4:$W$349,Total!W$1,FALSE)</f>
        <v>146846108</v>
      </c>
    </row>
    <row r="15" spans="1:23" s="43" customFormat="1" x14ac:dyDescent="0.2">
      <c r="A15" s="40">
        <v>13110</v>
      </c>
      <c r="B15" s="86">
        <v>13109</v>
      </c>
      <c r="C15" s="28" t="s">
        <v>365</v>
      </c>
      <c r="D15" s="57">
        <f>VLOOKUP($B15,Total!$B$4:$W$349,Total!D$1,FALSE)</f>
        <v>276</v>
      </c>
      <c r="E15" s="57">
        <f>VLOOKUP($B15,Total!$B$4:$W$349,Total!E$1,FALSE)</f>
        <v>17405112</v>
      </c>
      <c r="F15" s="57">
        <f>VLOOKUP($B15,Total!$B$4:$W$349,Total!F$1,FALSE)</f>
        <v>192</v>
      </c>
      <c r="G15" s="57">
        <f>VLOOKUP($B15,Total!$B$4:$W$349,Total!G$1,FALSE)</f>
        <v>6404736</v>
      </c>
      <c r="H15" s="57">
        <f>VLOOKUP($B15,Total!$B$4:$W$349,Total!H$1,FALSE)</f>
        <v>154</v>
      </c>
      <c r="I15" s="57">
        <f>VLOOKUP($B15,Total!$B$4:$W$349,Total!I$1,FALSE)</f>
        <v>9711548</v>
      </c>
      <c r="J15" s="57">
        <f>VLOOKUP($B15,Total!$B$4:$W$349,Total!J$1,FALSE)</f>
        <v>189</v>
      </c>
      <c r="K15" s="57">
        <f>VLOOKUP($B15,Total!$B$4:$W$349,Total!K$1,FALSE)</f>
        <v>6304662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0</v>
      </c>
      <c r="Q15" s="57">
        <f>VLOOKUP($B15,Total!$B$4:$W$349,Total!Q$1,FALSE)</f>
        <v>0</v>
      </c>
      <c r="R15" s="57">
        <f>VLOOKUP($B15,Total!$B$4:$W$349,Total!R$1,FALSE)</f>
        <v>0</v>
      </c>
      <c r="S15" s="57">
        <f>VLOOKUP($B15,Total!$B$4:$W$349,Total!S$1,FALSE)</f>
        <v>0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811</v>
      </c>
      <c r="W15" s="57">
        <f>VLOOKUP($B15,Total!$B$4:$W$349,Total!W$1,FALSE)</f>
        <v>39826058</v>
      </c>
    </row>
    <row r="16" spans="1:23" s="43" customFormat="1" x14ac:dyDescent="0.2">
      <c r="A16" s="40">
        <v>13111</v>
      </c>
      <c r="B16" s="86">
        <v>13124</v>
      </c>
      <c r="C16" s="28" t="s">
        <v>366</v>
      </c>
      <c r="D16" s="57">
        <f>VLOOKUP($B16,Total!$B$4:$W$349,Total!D$1,FALSE)</f>
        <v>0</v>
      </c>
      <c r="E16" s="57">
        <f>VLOOKUP($B16,Total!$B$4:$W$349,Total!E$1,FALSE)</f>
        <v>0</v>
      </c>
      <c r="F16" s="57">
        <f>VLOOKUP($B16,Total!$B$4:$W$349,Total!F$1,FALSE)</f>
        <v>0</v>
      </c>
      <c r="G16" s="57">
        <f>VLOOKUP($B16,Total!$B$4:$W$349,Total!G$1,FALSE)</f>
        <v>0</v>
      </c>
      <c r="H16" s="57">
        <f>VLOOKUP($B16,Total!$B$4:$W$349,Total!H$1,FALSE)</f>
        <v>593</v>
      </c>
      <c r="I16" s="57">
        <f>VLOOKUP($B16,Total!$B$4:$W$349,Total!I$1,FALSE)</f>
        <v>37395766</v>
      </c>
      <c r="J16" s="57">
        <f>VLOOKUP($B16,Total!$B$4:$W$349,Total!J$1,FALSE)</f>
        <v>484</v>
      </c>
      <c r="K16" s="57">
        <f>VLOOKUP($B16,Total!$B$4:$W$349,Total!K$1,FALSE)</f>
        <v>16145272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0</v>
      </c>
      <c r="Q16" s="57">
        <f>VLOOKUP($B16,Total!$B$4:$W$349,Total!Q$1,FALSE)</f>
        <v>0</v>
      </c>
      <c r="R16" s="57">
        <f>VLOOKUP($B16,Total!$B$4:$W$349,Total!R$1,FALSE)</f>
        <v>0</v>
      </c>
      <c r="S16" s="57">
        <f>VLOOKUP($B16,Total!$B$4:$W$349,Total!S$1,FALSE)</f>
        <v>0</v>
      </c>
      <c r="T16" s="57">
        <f>VLOOKUP($B16,Total!$B$4:$W$349,Total!T$1,FALSE)</f>
        <v>5</v>
      </c>
      <c r="U16" s="57">
        <f>VLOOKUP($B16,Total!$B$4:$W$349,Total!U$1,FALSE)</f>
        <v>315310</v>
      </c>
      <c r="V16" s="57">
        <f>VLOOKUP($B16,Total!$B$4:$W$349,Total!V$1,FALSE)</f>
        <v>1082</v>
      </c>
      <c r="W16" s="57">
        <f>VLOOKUP($B16,Total!$B$4:$W$349,Total!W$1,FALSE)</f>
        <v>53856348</v>
      </c>
    </row>
    <row r="17" spans="1:23" s="43" customFormat="1" x14ac:dyDescent="0.2">
      <c r="A17" s="40">
        <v>13113</v>
      </c>
      <c r="B17" s="86">
        <v>13128</v>
      </c>
      <c r="C17" s="28" t="s">
        <v>367</v>
      </c>
      <c r="D17" s="57">
        <f>VLOOKUP($B17,Total!$B$4:$W$349,Total!D$1,FALSE)</f>
        <v>440</v>
      </c>
      <c r="E17" s="57">
        <f>VLOOKUP($B17,Total!$B$4:$W$349,Total!E$1,FALSE)</f>
        <v>27747280</v>
      </c>
      <c r="F17" s="57">
        <f>VLOOKUP($B17,Total!$B$4:$W$349,Total!F$1,FALSE)</f>
        <v>470</v>
      </c>
      <c r="G17" s="57">
        <f>VLOOKUP($B17,Total!$B$4:$W$349,Total!G$1,FALSE)</f>
        <v>15678260</v>
      </c>
      <c r="H17" s="57">
        <f>VLOOKUP($B17,Total!$B$4:$W$349,Total!H$1,FALSE)</f>
        <v>556</v>
      </c>
      <c r="I17" s="57">
        <f>VLOOKUP($B17,Total!$B$4:$W$349,Total!I$1,FALSE)</f>
        <v>35062472</v>
      </c>
      <c r="J17" s="57">
        <f>VLOOKUP($B17,Total!$B$4:$W$349,Total!J$1,FALSE)</f>
        <v>390</v>
      </c>
      <c r="K17" s="57">
        <f>VLOOKUP($B17,Total!$B$4:$W$349,Total!K$1,FALSE)</f>
        <v>13009620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240</v>
      </c>
      <c r="Q17" s="57">
        <f>VLOOKUP($B17,Total!$B$4:$W$349,Total!Q$1,FALSE)</f>
        <v>15134880</v>
      </c>
      <c r="R17" s="57">
        <f>VLOOKUP($B17,Total!$B$4:$W$349,Total!R$1,FALSE)</f>
        <v>15</v>
      </c>
      <c r="S17" s="57">
        <f>VLOOKUP($B17,Total!$B$4:$W$349,Total!S$1,FALSE)</f>
        <v>500370</v>
      </c>
      <c r="T17" s="57">
        <f>VLOOKUP($B17,Total!$B$4:$W$349,Total!T$1,FALSE)</f>
        <v>63</v>
      </c>
      <c r="U17" s="57">
        <f>VLOOKUP($B17,Total!$B$4:$W$349,Total!U$1,FALSE)</f>
        <v>1588434</v>
      </c>
      <c r="V17" s="57">
        <f>VLOOKUP($B17,Total!$B$4:$W$349,Total!V$1,FALSE)</f>
        <v>2174</v>
      </c>
      <c r="W17" s="57">
        <f>VLOOKUP($B17,Total!$B$4:$W$349,Total!W$1,FALSE)</f>
        <v>108721316</v>
      </c>
    </row>
    <row r="18" spans="1:23" s="43" customFormat="1" x14ac:dyDescent="0.2">
      <c r="A18" s="40">
        <v>13114</v>
      </c>
      <c r="B18" s="86">
        <v>13125</v>
      </c>
      <c r="C18" s="28" t="s">
        <v>368</v>
      </c>
      <c r="D18" s="57">
        <f>VLOOKUP($B18,Total!$B$4:$W$349,Total!D$1,FALSE)</f>
        <v>607</v>
      </c>
      <c r="E18" s="57">
        <f>VLOOKUP($B18,Total!$B$4:$W$349,Total!E$1,FALSE)</f>
        <v>38278634</v>
      </c>
      <c r="F18" s="57">
        <f>VLOOKUP($B18,Total!$B$4:$W$349,Total!F$1,FALSE)</f>
        <v>528</v>
      </c>
      <c r="G18" s="57">
        <f>VLOOKUP($B18,Total!$B$4:$W$349,Total!G$1,FALSE)</f>
        <v>17613024</v>
      </c>
      <c r="H18" s="57">
        <f>VLOOKUP($B18,Total!$B$4:$W$349,Total!H$1,FALSE)</f>
        <v>510</v>
      </c>
      <c r="I18" s="57">
        <f>VLOOKUP($B18,Total!$B$4:$W$349,Total!I$1,FALSE)</f>
        <v>32161620</v>
      </c>
      <c r="J18" s="57">
        <f>VLOOKUP($B18,Total!$B$4:$W$349,Total!J$1,FALSE)</f>
        <v>405</v>
      </c>
      <c r="K18" s="57">
        <f>VLOOKUP($B18,Total!$B$4:$W$349,Total!K$1,FALSE)</f>
        <v>13509990</v>
      </c>
      <c r="L18" s="57">
        <f>VLOOKUP($B18,Total!$B$4:$W$349,Total!L$1,FALSE)</f>
        <v>8</v>
      </c>
      <c r="M18" s="57">
        <f>VLOOKUP($B18,Total!$B$4:$W$349,Total!M$1,FALSE)</f>
        <v>504496</v>
      </c>
      <c r="N18" s="57">
        <f>VLOOKUP($B18,Total!$B$4:$W$349,Total!N$1,FALSE)</f>
        <v>3</v>
      </c>
      <c r="O18" s="57">
        <f>VLOOKUP($B18,Total!$B$4:$W$349,Total!O$1,FALSE)</f>
        <v>100074</v>
      </c>
      <c r="P18" s="57">
        <f>VLOOKUP($B18,Total!$B$4:$W$349,Total!P$1,FALSE)</f>
        <v>217</v>
      </c>
      <c r="Q18" s="57">
        <f>VLOOKUP($B18,Total!$B$4:$W$349,Total!Q$1,FALSE)</f>
        <v>13684454</v>
      </c>
      <c r="R18" s="57">
        <f>VLOOKUP($B18,Total!$B$4:$W$349,Total!R$1,FALSE)</f>
        <v>63</v>
      </c>
      <c r="S18" s="57">
        <f>VLOOKUP($B18,Total!$B$4:$W$349,Total!S$1,FALSE)</f>
        <v>2101554</v>
      </c>
      <c r="T18" s="57">
        <f>VLOOKUP($B18,Total!$B$4:$W$349,Total!T$1,FALSE)</f>
        <v>1</v>
      </c>
      <c r="U18" s="57">
        <f>VLOOKUP($B18,Total!$B$4:$W$349,Total!U$1,FALSE)</f>
        <v>23704</v>
      </c>
      <c r="V18" s="57">
        <f>VLOOKUP($B18,Total!$B$4:$W$349,Total!V$1,FALSE)</f>
        <v>2342</v>
      </c>
      <c r="W18" s="57">
        <f>VLOOKUP($B18,Total!$B$4:$W$349,Total!W$1,FALSE)</f>
        <v>117977550</v>
      </c>
    </row>
    <row r="19" spans="1:23" s="43" customFormat="1" x14ac:dyDescent="0.2">
      <c r="A19" s="40">
        <v>13127</v>
      </c>
      <c r="B19" s="86">
        <v>13104</v>
      </c>
      <c r="C19" s="28" t="s">
        <v>369</v>
      </c>
      <c r="D19" s="57">
        <f>VLOOKUP($B19,Total!$B$4:$W$349,Total!D$1,FALSE)</f>
        <v>560</v>
      </c>
      <c r="E19" s="57">
        <f>VLOOKUP($B19,Total!$B$4:$W$349,Total!E$1,FALSE)</f>
        <v>35314720</v>
      </c>
      <c r="F19" s="57">
        <f>VLOOKUP($B19,Total!$B$4:$W$349,Total!F$1,FALSE)</f>
        <v>620</v>
      </c>
      <c r="G19" s="57">
        <f>VLOOKUP($B19,Total!$B$4:$W$349,Total!G$1,FALSE)</f>
        <v>20681960</v>
      </c>
      <c r="H19" s="57">
        <f>VLOOKUP($B19,Total!$B$4:$W$349,Total!H$1,FALSE)</f>
        <v>320</v>
      </c>
      <c r="I19" s="57">
        <f>VLOOKUP($B19,Total!$B$4:$W$349,Total!I$1,FALSE)</f>
        <v>20179840</v>
      </c>
      <c r="J19" s="57">
        <f>VLOOKUP($B19,Total!$B$4:$W$349,Total!J$1,FALSE)</f>
        <v>400</v>
      </c>
      <c r="K19" s="57">
        <f>VLOOKUP($B19,Total!$B$4:$W$349,Total!K$1,FALSE)</f>
        <v>13343200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165</v>
      </c>
      <c r="Q19" s="57">
        <f>VLOOKUP($B19,Total!$B$4:$W$349,Total!Q$1,FALSE)</f>
        <v>10405230</v>
      </c>
      <c r="R19" s="57">
        <f>VLOOKUP($B19,Total!$B$4:$W$349,Total!R$1,FALSE)</f>
        <v>25</v>
      </c>
      <c r="S19" s="57">
        <f>VLOOKUP($B19,Total!$B$4:$W$349,Total!S$1,FALSE)</f>
        <v>833950</v>
      </c>
      <c r="T19" s="57">
        <f>VLOOKUP($B19,Total!$B$4:$W$349,Total!T$1,FALSE)</f>
        <v>70</v>
      </c>
      <c r="U19" s="57">
        <f>VLOOKUP($B19,Total!$B$4:$W$349,Total!U$1,FALSE)</f>
        <v>4414340</v>
      </c>
      <c r="V19" s="57">
        <f>VLOOKUP($B19,Total!$B$4:$W$349,Total!V$1,FALSE)</f>
        <v>2160</v>
      </c>
      <c r="W19" s="57">
        <f>VLOOKUP($B19,Total!$B$4:$W$349,Total!W$1,FALSE)</f>
        <v>105173240</v>
      </c>
    </row>
    <row r="20" spans="1:23" s="43" customFormat="1" x14ac:dyDescent="0.2">
      <c r="A20" s="40">
        <v>13128</v>
      </c>
      <c r="B20" s="86">
        <v>13110</v>
      </c>
      <c r="C20" s="28" t="s">
        <v>370</v>
      </c>
      <c r="D20" s="57">
        <f>VLOOKUP($B20,Total!$B$4:$W$349,Total!D$1,FALSE)</f>
        <v>1182</v>
      </c>
      <c r="E20" s="57">
        <f>VLOOKUP($B20,Total!$B$4:$W$349,Total!E$1,FALSE)</f>
        <v>74539284</v>
      </c>
      <c r="F20" s="57">
        <f>VLOOKUP($B20,Total!$B$4:$W$349,Total!F$1,FALSE)</f>
        <v>853</v>
      </c>
      <c r="G20" s="57">
        <f>VLOOKUP($B20,Total!$B$4:$W$349,Total!G$1,FALSE)</f>
        <v>28454374</v>
      </c>
      <c r="H20" s="57">
        <f>VLOOKUP($B20,Total!$B$4:$W$349,Total!H$1,FALSE)</f>
        <v>1104</v>
      </c>
      <c r="I20" s="57">
        <f>VLOOKUP($B20,Total!$B$4:$W$349,Total!I$1,FALSE)</f>
        <v>69620448</v>
      </c>
      <c r="J20" s="57">
        <f>VLOOKUP($B20,Total!$B$4:$W$349,Total!J$1,FALSE)</f>
        <v>741</v>
      </c>
      <c r="K20" s="57">
        <f>VLOOKUP($B20,Total!$B$4:$W$349,Total!K$1,FALSE)</f>
        <v>24718278</v>
      </c>
      <c r="L20" s="57">
        <f>VLOOKUP($B20,Total!$B$4:$W$349,Total!L$1,FALSE)</f>
        <v>0</v>
      </c>
      <c r="M20" s="57">
        <f>VLOOKUP($B20,Total!$B$4:$W$349,Total!M$1,FALSE)</f>
        <v>0</v>
      </c>
      <c r="N20" s="57">
        <f>VLOOKUP($B20,Total!$B$4:$W$349,Total!N$1,FALSE)</f>
        <v>0</v>
      </c>
      <c r="O20" s="57">
        <f>VLOOKUP($B20,Total!$B$4:$W$349,Total!O$1,FALSE)</f>
        <v>0</v>
      </c>
      <c r="P20" s="57">
        <f>VLOOKUP($B20,Total!$B$4:$W$349,Total!P$1,FALSE)</f>
        <v>348</v>
      </c>
      <c r="Q20" s="57">
        <f>VLOOKUP($B20,Total!$B$4:$W$349,Total!Q$1,FALSE)</f>
        <v>21945576</v>
      </c>
      <c r="R20" s="57">
        <f>VLOOKUP($B20,Total!$B$4:$W$349,Total!R$1,FALSE)</f>
        <v>34</v>
      </c>
      <c r="S20" s="57">
        <f>VLOOKUP($B20,Total!$B$4:$W$349,Total!S$1,FALSE)</f>
        <v>1134172</v>
      </c>
      <c r="T20" s="57">
        <f>VLOOKUP($B20,Total!$B$4:$W$349,Total!T$1,FALSE)</f>
        <v>7</v>
      </c>
      <c r="U20" s="57">
        <f>VLOOKUP($B20,Total!$B$4:$W$349,Total!U$1,FALSE)</f>
        <v>216098</v>
      </c>
      <c r="V20" s="57">
        <f>VLOOKUP($B20,Total!$B$4:$W$349,Total!V$1,FALSE)</f>
        <v>4269</v>
      </c>
      <c r="W20" s="57">
        <f>VLOOKUP($B20,Total!$B$4:$W$349,Total!W$1,FALSE)</f>
        <v>220628230</v>
      </c>
    </row>
    <row r="21" spans="1:23" s="43" customFormat="1" x14ac:dyDescent="0.2">
      <c r="A21" s="40">
        <v>13131</v>
      </c>
      <c r="B21" s="86">
        <v>13111</v>
      </c>
      <c r="C21" s="28" t="s">
        <v>371</v>
      </c>
      <c r="D21" s="57">
        <f>VLOOKUP($B21,Total!$B$4:$W$349,Total!D$1,FALSE)</f>
        <v>0</v>
      </c>
      <c r="E21" s="57">
        <f>VLOOKUP($B21,Total!$B$4:$W$349,Total!E$1,FALSE)</f>
        <v>0</v>
      </c>
      <c r="F21" s="57">
        <f>VLOOKUP($B21,Total!$B$4:$W$349,Total!F$1,FALSE)</f>
        <v>0</v>
      </c>
      <c r="G21" s="57">
        <f>VLOOKUP($B21,Total!$B$4:$W$349,Total!G$1,FALSE)</f>
        <v>0</v>
      </c>
      <c r="H21" s="57">
        <f>VLOOKUP($B21,Total!$B$4:$W$349,Total!H$1,FALSE)</f>
        <v>0</v>
      </c>
      <c r="I21" s="57">
        <f>VLOOKUP($B21,Total!$B$4:$W$349,Total!I$1,FALSE)</f>
        <v>0</v>
      </c>
      <c r="J21" s="57">
        <f>VLOOKUP($B21,Total!$B$4:$W$349,Total!J$1,FALSE)</f>
        <v>0</v>
      </c>
      <c r="K21" s="57">
        <f>VLOOKUP($B21,Total!$B$4:$W$349,Total!K$1,FALSE)</f>
        <v>0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0</v>
      </c>
      <c r="Q21" s="57">
        <f>VLOOKUP($B21,Total!$B$4:$W$349,Total!Q$1,FALSE)</f>
        <v>0</v>
      </c>
      <c r="R21" s="57">
        <f>VLOOKUP($B21,Total!$B$4:$W$349,Total!R$1,FALSE)</f>
        <v>0</v>
      </c>
      <c r="S21" s="57">
        <f>VLOOKUP($B21,Total!$B$4:$W$349,Total!S$1,FALSE)</f>
        <v>0</v>
      </c>
      <c r="T21" s="57">
        <f>VLOOKUP($B21,Total!$B$4:$W$349,Total!T$1,FALSE)</f>
        <v>0</v>
      </c>
      <c r="U21" s="57">
        <f>VLOOKUP($B21,Total!$B$4:$W$349,Total!U$1,FALSE)</f>
        <v>0</v>
      </c>
      <c r="V21" s="57">
        <f>VLOOKUP($B21,Total!$B$4:$W$349,Total!V$1,FALSE)</f>
        <v>0</v>
      </c>
      <c r="W21" s="57">
        <f>VLOOKUP($B21,Total!$B$4:$W$349,Total!W$1,FALSE)</f>
        <v>0</v>
      </c>
    </row>
    <row r="22" spans="1:23" s="43" customFormat="1" x14ac:dyDescent="0.2">
      <c r="A22" s="40">
        <v>13132</v>
      </c>
      <c r="B22" s="86">
        <v>13113</v>
      </c>
      <c r="C22" s="28" t="s">
        <v>372</v>
      </c>
      <c r="D22" s="57">
        <f>VLOOKUP($B22,Total!$B$4:$W$349,Total!D$1,FALSE)</f>
        <v>291</v>
      </c>
      <c r="E22" s="57">
        <f>VLOOKUP($B22,Total!$B$4:$W$349,Total!E$1,FALSE)</f>
        <v>18351042</v>
      </c>
      <c r="F22" s="57">
        <f>VLOOKUP($B22,Total!$B$4:$W$349,Total!F$1,FALSE)</f>
        <v>262</v>
      </c>
      <c r="G22" s="57">
        <f>VLOOKUP($B22,Total!$B$4:$W$349,Total!G$1,FALSE)</f>
        <v>8739796</v>
      </c>
      <c r="H22" s="57">
        <f>VLOOKUP($B22,Total!$B$4:$W$349,Total!H$1,FALSE)</f>
        <v>108</v>
      </c>
      <c r="I22" s="57">
        <f>VLOOKUP($B22,Total!$B$4:$W$349,Total!I$1,FALSE)</f>
        <v>6810696</v>
      </c>
      <c r="J22" s="57">
        <f>VLOOKUP($B22,Total!$B$4:$W$349,Total!J$1,FALSE)</f>
        <v>131</v>
      </c>
      <c r="K22" s="57">
        <f>VLOOKUP($B22,Total!$B$4:$W$349,Total!K$1,FALSE)</f>
        <v>4369898</v>
      </c>
      <c r="L22" s="57">
        <f>VLOOKUP($B22,Total!$B$4:$W$349,Total!L$1,FALSE)</f>
        <v>0</v>
      </c>
      <c r="M22" s="57">
        <f>VLOOKUP($B22,Total!$B$4:$W$349,Total!M$1,FALSE)</f>
        <v>0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121</v>
      </c>
      <c r="Q22" s="57">
        <f>VLOOKUP($B22,Total!$B$4:$W$349,Total!Q$1,FALSE)</f>
        <v>7630502</v>
      </c>
      <c r="R22" s="57">
        <f>VLOOKUP($B22,Total!$B$4:$W$349,Total!R$1,FALSE)</f>
        <v>46</v>
      </c>
      <c r="S22" s="57">
        <f>VLOOKUP($B22,Total!$B$4:$W$349,Total!S$1,FALSE)</f>
        <v>1534468</v>
      </c>
      <c r="T22" s="57">
        <f>VLOOKUP($B22,Total!$B$4:$W$349,Total!T$1,FALSE)</f>
        <v>2</v>
      </c>
      <c r="U22" s="57">
        <f>VLOOKUP($B22,Total!$B$4:$W$349,Total!U$1,FALSE)</f>
        <v>49012</v>
      </c>
      <c r="V22" s="57">
        <f>VLOOKUP($B22,Total!$B$4:$W$349,Total!V$1,FALSE)</f>
        <v>961</v>
      </c>
      <c r="W22" s="57">
        <f>VLOOKUP($B22,Total!$B$4:$W$349,Total!W$1,FALSE)</f>
        <v>47485414</v>
      </c>
    </row>
    <row r="23" spans="1:23" s="43" customFormat="1" x14ac:dyDescent="0.2">
      <c r="A23" s="40">
        <v>13151</v>
      </c>
      <c r="B23" s="86">
        <v>13118</v>
      </c>
      <c r="C23" s="28" t="s">
        <v>373</v>
      </c>
      <c r="D23" s="57">
        <f>VLOOKUP($B23,Total!$B$4:$W$349,Total!D$1,FALSE)</f>
        <v>0</v>
      </c>
      <c r="E23" s="57">
        <f>VLOOKUP($B23,Total!$B$4:$W$349,Total!E$1,FALSE)</f>
        <v>0</v>
      </c>
      <c r="F23" s="57">
        <f>VLOOKUP($B23,Total!$B$4:$W$349,Total!F$1,FALSE)</f>
        <v>0</v>
      </c>
      <c r="G23" s="57">
        <f>VLOOKUP($B23,Total!$B$4:$W$349,Total!G$1,FALSE)</f>
        <v>0</v>
      </c>
      <c r="H23" s="57">
        <f>VLOOKUP($B23,Total!$B$4:$W$349,Total!H$1,FALSE)</f>
        <v>378</v>
      </c>
      <c r="I23" s="57">
        <f>VLOOKUP($B23,Total!$B$4:$W$349,Total!I$1,FALSE)</f>
        <v>23837436</v>
      </c>
      <c r="J23" s="57">
        <f>VLOOKUP($B23,Total!$B$4:$W$349,Total!J$1,FALSE)</f>
        <v>395</v>
      </c>
      <c r="K23" s="57">
        <f>VLOOKUP($B23,Total!$B$4:$W$349,Total!K$1,FALSE)</f>
        <v>13176410</v>
      </c>
      <c r="L23" s="57">
        <f>VLOOKUP($B23,Total!$B$4:$W$349,Total!L$1,FALSE)</f>
        <v>0</v>
      </c>
      <c r="M23" s="57">
        <f>VLOOKUP($B23,Total!$B$4:$W$349,Total!M$1,FALSE)</f>
        <v>0</v>
      </c>
      <c r="N23" s="57">
        <f>VLOOKUP($B23,Total!$B$4:$W$349,Total!N$1,FALSE)</f>
        <v>0</v>
      </c>
      <c r="O23" s="57">
        <f>VLOOKUP($B23,Total!$B$4:$W$349,Total!O$1,FALSE)</f>
        <v>0</v>
      </c>
      <c r="P23" s="57">
        <f>VLOOKUP($B23,Total!$B$4:$W$349,Total!P$1,FALSE)</f>
        <v>0</v>
      </c>
      <c r="Q23" s="57">
        <f>VLOOKUP($B23,Total!$B$4:$W$349,Total!Q$1,FALSE)</f>
        <v>0</v>
      </c>
      <c r="R23" s="57">
        <f>VLOOKUP($B23,Total!$B$4:$W$349,Total!R$1,FALSE)</f>
        <v>0</v>
      </c>
      <c r="S23" s="57">
        <f>VLOOKUP($B23,Total!$B$4:$W$349,Total!S$1,FALSE)</f>
        <v>0</v>
      </c>
      <c r="T23" s="57">
        <f>VLOOKUP($B23,Total!$B$4:$W$349,Total!T$1,FALSE)</f>
        <v>2</v>
      </c>
      <c r="U23" s="57">
        <f>VLOOKUP($B23,Total!$B$4:$W$349,Total!U$1,FALSE)</f>
        <v>78716</v>
      </c>
      <c r="V23" s="57">
        <f>VLOOKUP($B23,Total!$B$4:$W$349,Total!V$1,FALSE)</f>
        <v>775</v>
      </c>
      <c r="W23" s="57">
        <f>VLOOKUP($B23,Total!$B$4:$W$349,Total!W$1,FALSE)</f>
        <v>37092562</v>
      </c>
    </row>
    <row r="24" spans="1:23" s="43" customFormat="1" x14ac:dyDescent="0.2">
      <c r="A24" s="40">
        <v>13152</v>
      </c>
      <c r="B24" s="86">
        <v>13122</v>
      </c>
      <c r="C24" s="28" t="s">
        <v>374</v>
      </c>
      <c r="D24" s="57">
        <f>VLOOKUP($B24,Total!$B$4:$W$349,Total!D$1,FALSE)</f>
        <v>0</v>
      </c>
      <c r="E24" s="57">
        <f>VLOOKUP($B24,Total!$B$4:$W$349,Total!E$1,FALSE)</f>
        <v>0</v>
      </c>
      <c r="F24" s="57">
        <f>VLOOKUP($B24,Total!$B$4:$W$349,Total!F$1,FALSE)</f>
        <v>0</v>
      </c>
      <c r="G24" s="57">
        <f>VLOOKUP($B24,Total!$B$4:$W$349,Total!G$1,FALSE)</f>
        <v>0</v>
      </c>
      <c r="H24" s="57">
        <f>VLOOKUP($B24,Total!$B$4:$W$349,Total!H$1,FALSE)</f>
        <v>0</v>
      </c>
      <c r="I24" s="57">
        <f>VLOOKUP($B24,Total!$B$4:$W$349,Total!I$1,FALSE)</f>
        <v>0</v>
      </c>
      <c r="J24" s="57">
        <f>VLOOKUP($B24,Total!$B$4:$W$349,Total!J$1,FALSE)</f>
        <v>0</v>
      </c>
      <c r="K24" s="57">
        <f>VLOOKUP($B24,Total!$B$4:$W$349,Total!K$1,FALSE)</f>
        <v>0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0</v>
      </c>
      <c r="Q24" s="57">
        <f>VLOOKUP($B24,Total!$B$4:$W$349,Total!Q$1,FALSE)</f>
        <v>0</v>
      </c>
      <c r="R24" s="57">
        <f>VLOOKUP($B24,Total!$B$4:$W$349,Total!R$1,FALSE)</f>
        <v>0</v>
      </c>
      <c r="S24" s="57">
        <f>VLOOKUP($B24,Total!$B$4:$W$349,Total!S$1,FALSE)</f>
        <v>0</v>
      </c>
      <c r="T24" s="57">
        <f>VLOOKUP($B24,Total!$B$4:$W$349,Total!T$1,FALSE)</f>
        <v>0</v>
      </c>
      <c r="U24" s="57">
        <f>VLOOKUP($B24,Total!$B$4:$W$349,Total!U$1,FALSE)</f>
        <v>0</v>
      </c>
      <c r="V24" s="57">
        <f>VLOOKUP($B24,Total!$B$4:$W$349,Total!V$1,FALSE)</f>
        <v>0</v>
      </c>
      <c r="W24" s="57">
        <f>VLOOKUP($B24,Total!$B$4:$W$349,Total!W$1,FALSE)</f>
        <v>0</v>
      </c>
    </row>
    <row r="25" spans="1:23" s="43" customFormat="1" x14ac:dyDescent="0.2">
      <c r="A25" s="40">
        <v>13153</v>
      </c>
      <c r="B25" s="86">
        <v>13131</v>
      </c>
      <c r="C25" s="28" t="s">
        <v>375</v>
      </c>
      <c r="D25" s="57">
        <f>VLOOKUP($B25,Total!$B$4:$W$349,Total!D$1,FALSE)</f>
        <v>338</v>
      </c>
      <c r="E25" s="57">
        <f>VLOOKUP($B25,Total!$B$4:$W$349,Total!E$1,FALSE)</f>
        <v>21314956</v>
      </c>
      <c r="F25" s="57">
        <f>VLOOKUP($B25,Total!$B$4:$W$349,Total!F$1,FALSE)</f>
        <v>546</v>
      </c>
      <c r="G25" s="57">
        <f>VLOOKUP($B25,Total!$B$4:$W$349,Total!G$1,FALSE)</f>
        <v>18213468</v>
      </c>
      <c r="H25" s="57">
        <f>VLOOKUP($B25,Total!$B$4:$W$349,Total!H$1,FALSE)</f>
        <v>308</v>
      </c>
      <c r="I25" s="57">
        <f>VLOOKUP($B25,Total!$B$4:$W$349,Total!I$1,FALSE)</f>
        <v>19423096</v>
      </c>
      <c r="J25" s="57">
        <f>VLOOKUP($B25,Total!$B$4:$W$349,Total!J$1,FALSE)</f>
        <v>178</v>
      </c>
      <c r="K25" s="57">
        <f>VLOOKUP($B25,Total!$B$4:$W$349,Total!K$1,FALSE)</f>
        <v>5937724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0</v>
      </c>
      <c r="Q25" s="57">
        <f>VLOOKUP($B25,Total!$B$4:$W$349,Total!Q$1,FALSE)</f>
        <v>0</v>
      </c>
      <c r="R25" s="57">
        <f>VLOOKUP($B25,Total!$B$4:$W$349,Total!R$1,FALSE)</f>
        <v>0</v>
      </c>
      <c r="S25" s="57">
        <f>VLOOKUP($B25,Total!$B$4:$W$349,Total!S$1,FALSE)</f>
        <v>0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1370</v>
      </c>
      <c r="W25" s="57">
        <f>VLOOKUP($B25,Total!$B$4:$W$349,Total!W$1,FALSE)</f>
        <v>64889244</v>
      </c>
    </row>
    <row r="26" spans="1:23" s="43" customFormat="1" x14ac:dyDescent="0.2">
      <c r="A26" s="40">
        <v>13154</v>
      </c>
      <c r="B26" s="86">
        <v>13112</v>
      </c>
      <c r="C26" s="28" t="s">
        <v>376</v>
      </c>
      <c r="D26" s="57">
        <f>VLOOKUP($B26,Total!$B$4:$W$349,Total!D$1,FALSE)</f>
        <v>540</v>
      </c>
      <c r="E26" s="57">
        <f>VLOOKUP($B26,Total!$B$4:$W$349,Total!E$1,FALSE)</f>
        <v>34053480</v>
      </c>
      <c r="F26" s="57">
        <f>VLOOKUP($B26,Total!$B$4:$W$349,Total!F$1,FALSE)</f>
        <v>365</v>
      </c>
      <c r="G26" s="57">
        <f>VLOOKUP($B26,Total!$B$4:$W$349,Total!G$1,FALSE)</f>
        <v>12175670</v>
      </c>
      <c r="H26" s="57">
        <f>VLOOKUP($B26,Total!$B$4:$W$349,Total!H$1,FALSE)</f>
        <v>479</v>
      </c>
      <c r="I26" s="57">
        <f>VLOOKUP($B26,Total!$B$4:$W$349,Total!I$1,FALSE)</f>
        <v>30206698</v>
      </c>
      <c r="J26" s="57">
        <f>VLOOKUP($B26,Total!$B$4:$W$349,Total!J$1,FALSE)</f>
        <v>556</v>
      </c>
      <c r="K26" s="57">
        <f>VLOOKUP($B26,Total!$B$4:$W$349,Total!K$1,FALSE)</f>
        <v>18547048</v>
      </c>
      <c r="L26" s="57">
        <f>VLOOKUP($B26,Total!$B$4:$W$349,Total!L$1,FALSE)</f>
        <v>0</v>
      </c>
      <c r="M26" s="57">
        <f>VLOOKUP($B26,Total!$B$4:$W$349,Total!M$1,FALSE)</f>
        <v>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105</v>
      </c>
      <c r="Q26" s="57">
        <f>VLOOKUP($B26,Total!$B$4:$W$349,Total!Q$1,FALSE)</f>
        <v>6621510</v>
      </c>
      <c r="R26" s="57">
        <f>VLOOKUP($B26,Total!$B$4:$W$349,Total!R$1,FALSE)</f>
        <v>30</v>
      </c>
      <c r="S26" s="57">
        <f>VLOOKUP($B26,Total!$B$4:$W$349,Total!S$1,FALSE)</f>
        <v>1000740</v>
      </c>
      <c r="T26" s="57">
        <f>VLOOKUP($B26,Total!$B$4:$W$349,Total!T$1,FALSE)</f>
        <v>19</v>
      </c>
      <c r="U26" s="57">
        <f>VLOOKUP($B26,Total!$B$4:$W$349,Total!U$1,FALSE)</f>
        <v>302242</v>
      </c>
      <c r="V26" s="57">
        <f>VLOOKUP($B26,Total!$B$4:$W$349,Total!V$1,FALSE)</f>
        <v>2094</v>
      </c>
      <c r="W26" s="57">
        <f>VLOOKUP($B26,Total!$B$4:$W$349,Total!W$1,FALSE)</f>
        <v>102907388</v>
      </c>
    </row>
    <row r="27" spans="1:23" s="43" customFormat="1" x14ac:dyDescent="0.2">
      <c r="A27" s="40">
        <v>13155</v>
      </c>
      <c r="B27" s="86">
        <v>13117</v>
      </c>
      <c r="C27" s="28" t="s">
        <v>377</v>
      </c>
      <c r="D27" s="57">
        <f>VLOOKUP($B27,Total!$B$4:$W$349,Total!D$1,FALSE)</f>
        <v>0</v>
      </c>
      <c r="E27" s="57">
        <f>VLOOKUP($B27,Total!$B$4:$W$349,Total!E$1,FALSE)</f>
        <v>0</v>
      </c>
      <c r="F27" s="57">
        <f>VLOOKUP($B27,Total!$B$4:$W$349,Total!F$1,FALSE)</f>
        <v>0</v>
      </c>
      <c r="G27" s="57">
        <f>VLOOKUP($B27,Total!$B$4:$W$349,Total!G$1,FALSE)</f>
        <v>0</v>
      </c>
      <c r="H27" s="57">
        <f>VLOOKUP($B27,Total!$B$4:$W$349,Total!H$1,FALSE)</f>
        <v>353</v>
      </c>
      <c r="I27" s="57">
        <f>VLOOKUP($B27,Total!$B$4:$W$349,Total!I$1,FALSE)</f>
        <v>22260886</v>
      </c>
      <c r="J27" s="57">
        <f>VLOOKUP($B27,Total!$B$4:$W$349,Total!J$1,FALSE)</f>
        <v>365</v>
      </c>
      <c r="K27" s="57">
        <f>VLOOKUP($B27,Total!$B$4:$W$349,Total!K$1,FALSE)</f>
        <v>12175670</v>
      </c>
      <c r="L27" s="57">
        <f>VLOOKUP($B27,Total!$B$4:$W$349,Total!L$1,FALSE)</f>
        <v>0</v>
      </c>
      <c r="M27" s="57">
        <f>VLOOKUP($B27,Total!$B$4:$W$349,Total!M$1,FALSE)</f>
        <v>0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0</v>
      </c>
      <c r="Q27" s="57">
        <f>VLOOKUP($B27,Total!$B$4:$W$349,Total!Q$1,FALSE)</f>
        <v>0</v>
      </c>
      <c r="R27" s="57">
        <f>VLOOKUP($B27,Total!$B$4:$W$349,Total!R$1,FALSE)</f>
        <v>0</v>
      </c>
      <c r="S27" s="57">
        <f>VLOOKUP($B27,Total!$B$4:$W$349,Total!S$1,FALSE)</f>
        <v>0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718</v>
      </c>
      <c r="W27" s="57">
        <f>VLOOKUP($B27,Total!$B$4:$W$349,Total!W$1,FALSE)</f>
        <v>34436556</v>
      </c>
    </row>
    <row r="28" spans="1:23" s="43" customFormat="1" x14ac:dyDescent="0.2">
      <c r="A28" s="40">
        <v>13156</v>
      </c>
      <c r="B28" s="86">
        <v>13103</v>
      </c>
      <c r="C28" s="28" t="s">
        <v>378</v>
      </c>
      <c r="D28" s="57">
        <f>VLOOKUP($B28,Total!$B$4:$W$349,Total!D$1,FALSE)</f>
        <v>0</v>
      </c>
      <c r="E28" s="57">
        <f>VLOOKUP($B28,Total!$B$4:$W$349,Total!E$1,FALSE)</f>
        <v>0</v>
      </c>
      <c r="F28" s="57">
        <f>VLOOKUP($B28,Total!$B$4:$W$349,Total!F$1,FALSE)</f>
        <v>0</v>
      </c>
      <c r="G28" s="57">
        <f>VLOOKUP($B28,Total!$B$4:$W$349,Total!G$1,FALSE)</f>
        <v>0</v>
      </c>
      <c r="H28" s="57">
        <f>VLOOKUP($B28,Total!$B$4:$W$349,Total!H$1,FALSE)</f>
        <v>397</v>
      </c>
      <c r="I28" s="57">
        <f>VLOOKUP($B28,Total!$B$4:$W$349,Total!I$1,FALSE)</f>
        <v>25035614</v>
      </c>
      <c r="J28" s="57">
        <f>VLOOKUP($B28,Total!$B$4:$W$349,Total!J$1,FALSE)</f>
        <v>381</v>
      </c>
      <c r="K28" s="57">
        <f>VLOOKUP($B28,Total!$B$4:$W$349,Total!K$1,FALSE)</f>
        <v>12709398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0</v>
      </c>
      <c r="Q28" s="57">
        <f>VLOOKUP($B28,Total!$B$4:$W$349,Total!Q$1,FALSE)</f>
        <v>0</v>
      </c>
      <c r="R28" s="57">
        <f>VLOOKUP($B28,Total!$B$4:$W$349,Total!R$1,FALSE)</f>
        <v>0</v>
      </c>
      <c r="S28" s="57">
        <f>VLOOKUP($B28,Total!$B$4:$W$349,Total!S$1,FALSE)</f>
        <v>0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778</v>
      </c>
      <c r="W28" s="57">
        <f>VLOOKUP($B28,Total!$B$4:$W$349,Total!W$1,FALSE)</f>
        <v>37745012</v>
      </c>
    </row>
    <row r="29" spans="1:23" s="43" customFormat="1" x14ac:dyDescent="0.2">
      <c r="A29" s="40">
        <v>13157</v>
      </c>
      <c r="B29" s="86">
        <v>13106</v>
      </c>
      <c r="C29" s="28" t="s">
        <v>379</v>
      </c>
      <c r="D29" s="57">
        <f>VLOOKUP($B29,Total!$B$4:$W$349,Total!D$1,FALSE)</f>
        <v>755</v>
      </c>
      <c r="E29" s="57">
        <f>VLOOKUP($B29,Total!$B$4:$W$349,Total!E$1,FALSE)</f>
        <v>47611810</v>
      </c>
      <c r="F29" s="57">
        <f>VLOOKUP($B29,Total!$B$4:$W$349,Total!F$1,FALSE)</f>
        <v>643</v>
      </c>
      <c r="G29" s="57">
        <f>VLOOKUP($B29,Total!$B$4:$W$349,Total!G$1,FALSE)</f>
        <v>21449194</v>
      </c>
      <c r="H29" s="57">
        <f>VLOOKUP($B29,Total!$B$4:$W$349,Total!H$1,FALSE)</f>
        <v>0</v>
      </c>
      <c r="I29" s="57">
        <f>VLOOKUP($B29,Total!$B$4:$W$349,Total!I$1,FALSE)</f>
        <v>0</v>
      </c>
      <c r="J29" s="57">
        <f>VLOOKUP($B29,Total!$B$4:$W$349,Total!J$1,FALSE)</f>
        <v>0</v>
      </c>
      <c r="K29" s="57">
        <f>VLOOKUP($B29,Total!$B$4:$W$349,Total!K$1,FALSE)</f>
        <v>0</v>
      </c>
      <c r="L29" s="57">
        <f>VLOOKUP($B29,Total!$B$4:$W$349,Total!L$1,FALSE)</f>
        <v>0</v>
      </c>
      <c r="M29" s="57">
        <f>VLOOKUP($B29,Total!$B$4:$W$349,Total!M$1,FALSE)</f>
        <v>0</v>
      </c>
      <c r="N29" s="57">
        <f>VLOOKUP($B29,Total!$B$4:$W$349,Total!N$1,FALSE)</f>
        <v>0</v>
      </c>
      <c r="O29" s="57">
        <f>VLOOKUP($B29,Total!$B$4:$W$349,Total!O$1,FALSE)</f>
        <v>0</v>
      </c>
      <c r="P29" s="57">
        <f>VLOOKUP($B29,Total!$B$4:$W$349,Total!P$1,FALSE)</f>
        <v>141</v>
      </c>
      <c r="Q29" s="57">
        <f>VLOOKUP($B29,Total!$B$4:$W$349,Total!Q$1,FALSE)</f>
        <v>8891742</v>
      </c>
      <c r="R29" s="57">
        <f>VLOOKUP($B29,Total!$B$4:$W$349,Total!R$1,FALSE)</f>
        <v>18</v>
      </c>
      <c r="S29" s="57">
        <f>VLOOKUP($B29,Total!$B$4:$W$349,Total!S$1,FALSE)</f>
        <v>600444</v>
      </c>
      <c r="T29" s="57">
        <f>VLOOKUP($B29,Total!$B$4:$W$349,Total!T$1,FALSE)</f>
        <v>0</v>
      </c>
      <c r="U29" s="57">
        <f>VLOOKUP($B29,Total!$B$4:$W$349,Total!U$1,FALSE)</f>
        <v>0</v>
      </c>
      <c r="V29" s="57">
        <f>VLOOKUP($B29,Total!$B$4:$W$349,Total!V$1,FALSE)</f>
        <v>1557</v>
      </c>
      <c r="W29" s="57">
        <f>VLOOKUP($B29,Total!$B$4:$W$349,Total!W$1,FALSE)</f>
        <v>78553190</v>
      </c>
    </row>
    <row r="30" spans="1:23" s="43" customFormat="1" x14ac:dyDescent="0.2">
      <c r="A30" s="40">
        <v>13158</v>
      </c>
      <c r="B30" s="86">
        <v>13107</v>
      </c>
      <c r="C30" s="28" t="s">
        <v>380</v>
      </c>
      <c r="D30" s="57">
        <f>VLOOKUP($B30,Total!$B$4:$W$349,Total!D$1,FALSE)</f>
        <v>550</v>
      </c>
      <c r="E30" s="57">
        <f>VLOOKUP($B30,Total!$B$4:$W$349,Total!E$1,FALSE)</f>
        <v>34684100</v>
      </c>
      <c r="F30" s="57">
        <f>VLOOKUP($B30,Total!$B$4:$W$349,Total!F$1,FALSE)</f>
        <v>275</v>
      </c>
      <c r="G30" s="57">
        <f>VLOOKUP($B30,Total!$B$4:$W$349,Total!G$1,FALSE)</f>
        <v>9173450</v>
      </c>
      <c r="H30" s="57">
        <f>VLOOKUP($B30,Total!$B$4:$W$349,Total!H$1,FALSE)</f>
        <v>302</v>
      </c>
      <c r="I30" s="57">
        <f>VLOOKUP($B30,Total!$B$4:$W$349,Total!I$1,FALSE)</f>
        <v>19044724</v>
      </c>
      <c r="J30" s="57">
        <f>VLOOKUP($B30,Total!$B$4:$W$349,Total!J$1,FALSE)</f>
        <v>250</v>
      </c>
      <c r="K30" s="57">
        <f>VLOOKUP($B30,Total!$B$4:$W$349,Total!K$1,FALSE)</f>
        <v>8339500</v>
      </c>
      <c r="L30" s="57">
        <f>VLOOKUP($B30,Total!$B$4:$W$349,Total!L$1,FALSE)</f>
        <v>0</v>
      </c>
      <c r="M30" s="57">
        <f>VLOOKUP($B30,Total!$B$4:$W$349,Total!M$1,FALSE)</f>
        <v>0</v>
      </c>
      <c r="N30" s="57">
        <f>VLOOKUP($B30,Total!$B$4:$W$349,Total!N$1,FALSE)</f>
        <v>0</v>
      </c>
      <c r="O30" s="57">
        <f>VLOOKUP($B30,Total!$B$4:$W$349,Total!O$1,FALSE)</f>
        <v>0</v>
      </c>
      <c r="P30" s="57">
        <f>VLOOKUP($B30,Total!$B$4:$W$349,Total!P$1,FALSE)</f>
        <v>0</v>
      </c>
      <c r="Q30" s="57">
        <f>VLOOKUP($B30,Total!$B$4:$W$349,Total!Q$1,FALSE)</f>
        <v>0</v>
      </c>
      <c r="R30" s="57">
        <f>VLOOKUP($B30,Total!$B$4:$W$349,Total!R$1,FALSE)</f>
        <v>0</v>
      </c>
      <c r="S30" s="57">
        <f>VLOOKUP($B30,Total!$B$4:$W$349,Total!S$1,FALSE)</f>
        <v>0</v>
      </c>
      <c r="T30" s="57">
        <f>VLOOKUP($B30,Total!$B$4:$W$349,Total!T$1,FALSE)</f>
        <v>0</v>
      </c>
      <c r="U30" s="57">
        <f>VLOOKUP($B30,Total!$B$4:$W$349,Total!U$1,FALSE)</f>
        <v>0</v>
      </c>
      <c r="V30" s="57">
        <f>VLOOKUP($B30,Total!$B$4:$W$349,Total!V$1,FALSE)</f>
        <v>1377</v>
      </c>
      <c r="W30" s="57">
        <f>VLOOKUP($B30,Total!$B$4:$W$349,Total!W$1,FALSE)</f>
        <v>71241774</v>
      </c>
    </row>
    <row r="31" spans="1:23" s="43" customFormat="1" x14ac:dyDescent="0.2">
      <c r="A31" s="40">
        <v>13159</v>
      </c>
      <c r="B31" s="86">
        <v>13127</v>
      </c>
      <c r="C31" s="28" t="s">
        <v>381</v>
      </c>
      <c r="D31" s="57">
        <f>VLOOKUP($B31,Total!$B$4:$W$349,Total!D$1,FALSE)</f>
        <v>597</v>
      </c>
      <c r="E31" s="57">
        <f>VLOOKUP($B31,Total!$B$4:$W$349,Total!E$1,FALSE)</f>
        <v>37648014</v>
      </c>
      <c r="F31" s="57">
        <f>VLOOKUP($B31,Total!$B$4:$W$349,Total!F$1,FALSE)</f>
        <v>788</v>
      </c>
      <c r="G31" s="57">
        <f>VLOOKUP($B31,Total!$B$4:$W$349,Total!G$1,FALSE)</f>
        <v>26286104</v>
      </c>
      <c r="H31" s="57">
        <f>VLOOKUP($B31,Total!$B$4:$W$349,Total!H$1,FALSE)</f>
        <v>219</v>
      </c>
      <c r="I31" s="57">
        <f>VLOOKUP($B31,Total!$B$4:$W$349,Total!I$1,FALSE)</f>
        <v>13810578</v>
      </c>
      <c r="J31" s="57">
        <f>VLOOKUP($B31,Total!$B$4:$W$349,Total!J$1,FALSE)</f>
        <v>267</v>
      </c>
      <c r="K31" s="57">
        <f>VLOOKUP($B31,Total!$B$4:$W$349,Total!K$1,FALSE)</f>
        <v>8906586</v>
      </c>
      <c r="L31" s="57">
        <f>VLOOKUP($B31,Total!$B$4:$W$349,Total!L$1,FALSE)</f>
        <v>187</v>
      </c>
      <c r="M31" s="57">
        <f>VLOOKUP($B31,Total!$B$4:$W$349,Total!M$1,FALSE)</f>
        <v>11792594</v>
      </c>
      <c r="N31" s="57">
        <f>VLOOKUP($B31,Total!$B$4:$W$349,Total!N$1,FALSE)</f>
        <v>34</v>
      </c>
      <c r="O31" s="57">
        <f>VLOOKUP($B31,Total!$B$4:$W$349,Total!O$1,FALSE)</f>
        <v>1134172</v>
      </c>
      <c r="P31" s="57">
        <f>VLOOKUP($B31,Total!$B$4:$W$349,Total!P$1,FALSE)</f>
        <v>55</v>
      </c>
      <c r="Q31" s="57">
        <f>VLOOKUP($B31,Total!$B$4:$W$349,Total!Q$1,FALSE)</f>
        <v>3468410</v>
      </c>
      <c r="R31" s="57">
        <f>VLOOKUP($B31,Total!$B$4:$W$349,Total!R$1,FALSE)</f>
        <v>10</v>
      </c>
      <c r="S31" s="57">
        <f>VLOOKUP($B31,Total!$B$4:$W$349,Total!S$1,FALSE)</f>
        <v>333580</v>
      </c>
      <c r="T31" s="57">
        <f>VLOOKUP($B31,Total!$B$4:$W$349,Total!T$1,FALSE)</f>
        <v>0</v>
      </c>
      <c r="U31" s="57">
        <f>VLOOKUP($B31,Total!$B$4:$W$349,Total!U$1,FALSE)</f>
        <v>0</v>
      </c>
      <c r="V31" s="57">
        <f>VLOOKUP($B31,Total!$B$4:$W$349,Total!V$1,FALSE)</f>
        <v>2157</v>
      </c>
      <c r="W31" s="57">
        <f>VLOOKUP($B31,Total!$B$4:$W$349,Total!W$1,FALSE)</f>
        <v>103380038</v>
      </c>
    </row>
    <row r="32" spans="1:23" s="43" customFormat="1" x14ac:dyDescent="0.2">
      <c r="A32" s="40">
        <v>13160</v>
      </c>
      <c r="B32" s="86">
        <v>13132</v>
      </c>
      <c r="C32" s="28" t="s">
        <v>382</v>
      </c>
      <c r="D32" s="57">
        <f>VLOOKUP($B32,Total!$B$4:$W$349,Total!D$1,FALSE)</f>
        <v>113</v>
      </c>
      <c r="E32" s="57">
        <f>VLOOKUP($B32,Total!$B$4:$W$349,Total!E$1,FALSE)</f>
        <v>7126006</v>
      </c>
      <c r="F32" s="57">
        <f>VLOOKUP($B32,Total!$B$4:$W$349,Total!F$1,FALSE)</f>
        <v>196</v>
      </c>
      <c r="G32" s="57">
        <f>VLOOKUP($B32,Total!$B$4:$W$349,Total!G$1,FALSE)</f>
        <v>6538168</v>
      </c>
      <c r="H32" s="57">
        <f>VLOOKUP($B32,Total!$B$4:$W$349,Total!H$1,FALSE)</f>
        <v>15</v>
      </c>
      <c r="I32" s="57">
        <f>VLOOKUP($B32,Total!$B$4:$W$349,Total!I$1,FALSE)</f>
        <v>945930</v>
      </c>
      <c r="J32" s="57">
        <f>VLOOKUP($B32,Total!$B$4:$W$349,Total!J$1,FALSE)</f>
        <v>83</v>
      </c>
      <c r="K32" s="57">
        <f>VLOOKUP($B32,Total!$B$4:$W$349,Total!K$1,FALSE)</f>
        <v>2768714</v>
      </c>
      <c r="L32" s="57">
        <f>VLOOKUP($B32,Total!$B$4:$W$349,Total!L$1,FALSE)</f>
        <v>0</v>
      </c>
      <c r="M32" s="57">
        <f>VLOOKUP($B32,Total!$B$4:$W$349,Total!M$1,FALSE)</f>
        <v>0</v>
      </c>
      <c r="N32" s="57">
        <f>VLOOKUP($B32,Total!$B$4:$W$349,Total!N$1,FALSE)</f>
        <v>0</v>
      </c>
      <c r="O32" s="57">
        <f>VLOOKUP($B32,Total!$B$4:$W$349,Total!O$1,FALSE)</f>
        <v>0</v>
      </c>
      <c r="P32" s="57">
        <f>VLOOKUP($B32,Total!$B$4:$W$349,Total!P$1,FALSE)</f>
        <v>0</v>
      </c>
      <c r="Q32" s="57">
        <f>VLOOKUP($B32,Total!$B$4:$W$349,Total!Q$1,FALSE)</f>
        <v>0</v>
      </c>
      <c r="R32" s="57">
        <f>VLOOKUP($B32,Total!$B$4:$W$349,Total!R$1,FALSE)</f>
        <v>0</v>
      </c>
      <c r="S32" s="57">
        <f>VLOOKUP($B32,Total!$B$4:$W$349,Total!S$1,FALSE)</f>
        <v>0</v>
      </c>
      <c r="T32" s="57">
        <f>VLOOKUP($B32,Total!$B$4:$W$349,Total!T$1,FALSE)</f>
        <v>0</v>
      </c>
      <c r="U32" s="57">
        <f>VLOOKUP($B32,Total!$B$4:$W$349,Total!U$1,FALSE)</f>
        <v>0</v>
      </c>
      <c r="V32" s="57">
        <f>VLOOKUP($B32,Total!$B$4:$W$349,Total!V$1,FALSE)</f>
        <v>407</v>
      </c>
      <c r="W32" s="57">
        <f>VLOOKUP($B32,Total!$B$4:$W$349,Total!W$1,FALSE)</f>
        <v>17378818</v>
      </c>
    </row>
    <row r="33" spans="1:23" s="43" customFormat="1" x14ac:dyDescent="0.2">
      <c r="A33" s="40">
        <v>13161</v>
      </c>
      <c r="B33" s="86">
        <v>13115</v>
      </c>
      <c r="C33" s="28" t="s">
        <v>383</v>
      </c>
      <c r="D33" s="57">
        <f>VLOOKUP($B33,Total!$B$4:$W$349,Total!D$1,FALSE)</f>
        <v>211</v>
      </c>
      <c r="E33" s="57">
        <f>VLOOKUP($B33,Total!$B$4:$W$349,Total!E$1,FALSE)</f>
        <v>13306082</v>
      </c>
      <c r="F33" s="57">
        <f>VLOOKUP($B33,Total!$B$4:$W$349,Total!F$1,FALSE)</f>
        <v>179</v>
      </c>
      <c r="G33" s="57">
        <f>VLOOKUP($B33,Total!$B$4:$W$349,Total!G$1,FALSE)</f>
        <v>5971082</v>
      </c>
      <c r="H33" s="57">
        <f>VLOOKUP($B33,Total!$B$4:$W$349,Total!H$1,FALSE)</f>
        <v>157</v>
      </c>
      <c r="I33" s="57">
        <f>VLOOKUP($B33,Total!$B$4:$W$349,Total!I$1,FALSE)</f>
        <v>9900734</v>
      </c>
      <c r="J33" s="57">
        <f>VLOOKUP($B33,Total!$B$4:$W$349,Total!J$1,FALSE)</f>
        <v>103</v>
      </c>
      <c r="K33" s="57">
        <f>VLOOKUP($B33,Total!$B$4:$W$349,Total!K$1,FALSE)</f>
        <v>3435874</v>
      </c>
      <c r="L33" s="57">
        <f>VLOOKUP($B33,Total!$B$4:$W$349,Total!L$1,FALSE)</f>
        <v>0</v>
      </c>
      <c r="M33" s="57">
        <f>VLOOKUP($B33,Total!$B$4:$W$349,Total!M$1,FALSE)</f>
        <v>0</v>
      </c>
      <c r="N33" s="57">
        <f>VLOOKUP($B33,Total!$B$4:$W$349,Total!N$1,FALSE)</f>
        <v>0</v>
      </c>
      <c r="O33" s="57">
        <f>VLOOKUP($B33,Total!$B$4:$W$349,Total!O$1,FALSE)</f>
        <v>0</v>
      </c>
      <c r="P33" s="57">
        <f>VLOOKUP($B33,Total!$B$4:$W$349,Total!P$1,FALSE)</f>
        <v>13</v>
      </c>
      <c r="Q33" s="57">
        <f>VLOOKUP($B33,Total!$B$4:$W$349,Total!Q$1,FALSE)</f>
        <v>819806</v>
      </c>
      <c r="R33" s="57">
        <f>VLOOKUP($B33,Total!$B$4:$W$349,Total!R$1,FALSE)</f>
        <v>5</v>
      </c>
      <c r="S33" s="57">
        <f>VLOOKUP($B33,Total!$B$4:$W$349,Total!S$1,FALSE)</f>
        <v>166790</v>
      </c>
      <c r="T33" s="57">
        <f>VLOOKUP($B33,Total!$B$4:$W$349,Total!T$1,FALSE)</f>
        <v>1</v>
      </c>
      <c r="U33" s="57">
        <f>VLOOKUP($B33,Total!$B$4:$W$349,Total!U$1,FALSE)</f>
        <v>39358</v>
      </c>
      <c r="V33" s="57">
        <f>VLOOKUP($B33,Total!$B$4:$W$349,Total!V$1,FALSE)</f>
        <v>669</v>
      </c>
      <c r="W33" s="57">
        <f>VLOOKUP($B33,Total!$B$4:$W$349,Total!W$1,FALSE)</f>
        <v>33639726</v>
      </c>
    </row>
    <row r="34" spans="1:23" s="43" customFormat="1" x14ac:dyDescent="0.2">
      <c r="A34" s="40">
        <v>13162</v>
      </c>
      <c r="B34" s="86">
        <v>13121</v>
      </c>
      <c r="C34" s="28" t="s">
        <v>384</v>
      </c>
      <c r="D34" s="57">
        <f>VLOOKUP($B34,Total!$B$4:$W$349,Total!D$1,FALSE)</f>
        <v>502</v>
      </c>
      <c r="E34" s="57">
        <f>VLOOKUP($B34,Total!$B$4:$W$349,Total!E$1,FALSE)</f>
        <v>31657124</v>
      </c>
      <c r="F34" s="57">
        <f>VLOOKUP($B34,Total!$B$4:$W$349,Total!F$1,FALSE)</f>
        <v>241</v>
      </c>
      <c r="G34" s="57">
        <f>VLOOKUP($B34,Total!$B$4:$W$349,Total!G$1,FALSE)</f>
        <v>8039278</v>
      </c>
      <c r="H34" s="57">
        <f>VLOOKUP($B34,Total!$B$4:$W$349,Total!H$1,FALSE)</f>
        <v>264</v>
      </c>
      <c r="I34" s="57">
        <f>VLOOKUP($B34,Total!$B$4:$W$349,Total!I$1,FALSE)</f>
        <v>16648368</v>
      </c>
      <c r="J34" s="57">
        <f>VLOOKUP($B34,Total!$B$4:$W$349,Total!J$1,FALSE)</f>
        <v>317</v>
      </c>
      <c r="K34" s="57">
        <f>VLOOKUP($B34,Total!$B$4:$W$349,Total!K$1,FALSE)</f>
        <v>10574486</v>
      </c>
      <c r="L34" s="57">
        <f>VLOOKUP($B34,Total!$B$4:$W$349,Total!L$1,FALSE)</f>
        <v>0</v>
      </c>
      <c r="M34" s="57">
        <f>VLOOKUP($B34,Total!$B$4:$W$349,Total!M$1,FALSE)</f>
        <v>0</v>
      </c>
      <c r="N34" s="57">
        <f>VLOOKUP($B34,Total!$B$4:$W$349,Total!N$1,FALSE)</f>
        <v>0</v>
      </c>
      <c r="O34" s="57">
        <f>VLOOKUP($B34,Total!$B$4:$W$349,Total!O$1,FALSE)</f>
        <v>0</v>
      </c>
      <c r="P34" s="57">
        <f>VLOOKUP($B34,Total!$B$4:$W$349,Total!P$1,FALSE)</f>
        <v>157</v>
      </c>
      <c r="Q34" s="57">
        <f>VLOOKUP($B34,Total!$B$4:$W$349,Total!Q$1,FALSE)</f>
        <v>9900734</v>
      </c>
      <c r="R34" s="57">
        <f>VLOOKUP($B34,Total!$B$4:$W$349,Total!R$1,FALSE)</f>
        <v>52</v>
      </c>
      <c r="S34" s="57">
        <f>VLOOKUP($B34,Total!$B$4:$W$349,Total!S$1,FALSE)</f>
        <v>1734616</v>
      </c>
      <c r="T34" s="57">
        <f>VLOOKUP($B34,Total!$B$4:$W$349,Total!T$1,FALSE)</f>
        <v>0</v>
      </c>
      <c r="U34" s="57">
        <f>VLOOKUP($B34,Total!$B$4:$W$349,Total!U$1,FALSE)</f>
        <v>0</v>
      </c>
      <c r="V34" s="57">
        <f>VLOOKUP($B34,Total!$B$4:$W$349,Total!V$1,FALSE)</f>
        <v>1533</v>
      </c>
      <c r="W34" s="57">
        <f>VLOOKUP($B34,Total!$B$4:$W$349,Total!W$1,FALSE)</f>
        <v>78554606</v>
      </c>
    </row>
    <row r="35" spans="1:23" s="43" customFormat="1" x14ac:dyDescent="0.2">
      <c r="A35" s="40">
        <v>13163</v>
      </c>
      <c r="B35" s="86">
        <v>13129</v>
      </c>
      <c r="C35" s="28" t="s">
        <v>385</v>
      </c>
      <c r="D35" s="57">
        <f>VLOOKUP($B35,Total!$B$4:$W$349,Total!D$1,FALSE)</f>
        <v>0</v>
      </c>
      <c r="E35" s="57">
        <f>VLOOKUP($B35,Total!$B$4:$W$349,Total!E$1,FALSE)</f>
        <v>0</v>
      </c>
      <c r="F35" s="57">
        <f>VLOOKUP($B35,Total!$B$4:$W$349,Total!F$1,FALSE)</f>
        <v>0</v>
      </c>
      <c r="G35" s="57">
        <f>VLOOKUP($B35,Total!$B$4:$W$349,Total!G$1,FALSE)</f>
        <v>0</v>
      </c>
      <c r="H35" s="57">
        <f>VLOOKUP($B35,Total!$B$4:$W$349,Total!H$1,FALSE)</f>
        <v>229</v>
      </c>
      <c r="I35" s="57">
        <f>VLOOKUP($B35,Total!$B$4:$W$349,Total!I$1,FALSE)</f>
        <v>14441198</v>
      </c>
      <c r="J35" s="57">
        <f>VLOOKUP($B35,Total!$B$4:$W$349,Total!J$1,FALSE)</f>
        <v>309</v>
      </c>
      <c r="K35" s="57">
        <f>VLOOKUP($B35,Total!$B$4:$W$349,Total!K$1,FALSE)</f>
        <v>10307622</v>
      </c>
      <c r="L35" s="57">
        <f>VLOOKUP($B35,Total!$B$4:$W$349,Total!L$1,FALSE)</f>
        <v>0</v>
      </c>
      <c r="M35" s="57">
        <f>VLOOKUP($B35,Total!$B$4:$W$349,Total!M$1,FALSE)</f>
        <v>0</v>
      </c>
      <c r="N35" s="57">
        <f>VLOOKUP($B35,Total!$B$4:$W$349,Total!N$1,FALSE)</f>
        <v>0</v>
      </c>
      <c r="O35" s="57">
        <f>VLOOKUP($B35,Total!$B$4:$W$349,Total!O$1,FALSE)</f>
        <v>0</v>
      </c>
      <c r="P35" s="57">
        <f>VLOOKUP($B35,Total!$B$4:$W$349,Total!P$1,FALSE)</f>
        <v>0</v>
      </c>
      <c r="Q35" s="57">
        <f>VLOOKUP($B35,Total!$B$4:$W$349,Total!Q$1,FALSE)</f>
        <v>0</v>
      </c>
      <c r="R35" s="57">
        <f>VLOOKUP($B35,Total!$B$4:$W$349,Total!R$1,FALSE)</f>
        <v>0</v>
      </c>
      <c r="S35" s="57">
        <f>VLOOKUP($B35,Total!$B$4:$W$349,Total!S$1,FALSE)</f>
        <v>0</v>
      </c>
      <c r="T35" s="57">
        <f>VLOOKUP($B35,Total!$B$4:$W$349,Total!T$1,FALSE)</f>
        <v>0</v>
      </c>
      <c r="U35" s="57">
        <f>VLOOKUP($B35,Total!$B$4:$W$349,Total!U$1,FALSE)</f>
        <v>0</v>
      </c>
      <c r="V35" s="57">
        <f>VLOOKUP($B35,Total!$B$4:$W$349,Total!V$1,FALSE)</f>
        <v>538</v>
      </c>
      <c r="W35" s="57">
        <f>VLOOKUP($B35,Total!$B$4:$W$349,Total!W$1,FALSE)</f>
        <v>24748820</v>
      </c>
    </row>
    <row r="36" spans="1:23" s="43" customFormat="1" x14ac:dyDescent="0.2">
      <c r="A36" s="40">
        <v>13164</v>
      </c>
      <c r="B36" s="86">
        <v>13116</v>
      </c>
      <c r="C36" s="28" t="s">
        <v>386</v>
      </c>
      <c r="D36" s="57">
        <f>VLOOKUP($B36,Total!$B$4:$W$349,Total!D$1,FALSE)</f>
        <v>568</v>
      </c>
      <c r="E36" s="57">
        <f>VLOOKUP($B36,Total!$B$4:$W$349,Total!E$1,FALSE)</f>
        <v>35819216</v>
      </c>
      <c r="F36" s="57">
        <f>VLOOKUP($B36,Total!$B$4:$W$349,Total!F$1,FALSE)</f>
        <v>404</v>
      </c>
      <c r="G36" s="57">
        <f>VLOOKUP($B36,Total!$B$4:$W$349,Total!G$1,FALSE)</f>
        <v>13476632</v>
      </c>
      <c r="H36" s="57">
        <f>VLOOKUP($B36,Total!$B$4:$W$349,Total!H$1,FALSE)</f>
        <v>415</v>
      </c>
      <c r="I36" s="57">
        <f>VLOOKUP($B36,Total!$B$4:$W$349,Total!I$1,FALSE)</f>
        <v>26170730</v>
      </c>
      <c r="J36" s="57">
        <f>VLOOKUP($B36,Total!$B$4:$W$349,Total!J$1,FALSE)</f>
        <v>267</v>
      </c>
      <c r="K36" s="57">
        <f>VLOOKUP($B36,Total!$B$4:$W$349,Total!K$1,FALSE)</f>
        <v>8906586</v>
      </c>
      <c r="L36" s="57">
        <f>VLOOKUP($B36,Total!$B$4:$W$349,Total!L$1,FALSE)</f>
        <v>0</v>
      </c>
      <c r="M36" s="57">
        <f>VLOOKUP($B36,Total!$B$4:$W$349,Total!M$1,FALSE)</f>
        <v>0</v>
      </c>
      <c r="N36" s="57">
        <f>VLOOKUP($B36,Total!$B$4:$W$349,Total!N$1,FALSE)</f>
        <v>0</v>
      </c>
      <c r="O36" s="57">
        <f>VLOOKUP($B36,Total!$B$4:$W$349,Total!O$1,FALSE)</f>
        <v>0</v>
      </c>
      <c r="P36" s="57">
        <f>VLOOKUP($B36,Total!$B$4:$W$349,Total!P$1,FALSE)</f>
        <v>111</v>
      </c>
      <c r="Q36" s="57">
        <f>VLOOKUP($B36,Total!$B$4:$W$349,Total!Q$1,FALSE)</f>
        <v>6999882</v>
      </c>
      <c r="R36" s="57">
        <f>VLOOKUP($B36,Total!$B$4:$W$349,Total!R$1,FALSE)</f>
        <v>6</v>
      </c>
      <c r="S36" s="57">
        <f>VLOOKUP($B36,Total!$B$4:$W$349,Total!S$1,FALSE)</f>
        <v>200148</v>
      </c>
      <c r="T36" s="57">
        <f>VLOOKUP($B36,Total!$B$4:$W$349,Total!T$1,FALSE)</f>
        <v>9</v>
      </c>
      <c r="U36" s="57">
        <f>VLOOKUP($B36,Total!$B$4:$W$349,Total!U$1,FALSE)</f>
        <v>120528</v>
      </c>
      <c r="V36" s="57">
        <f>VLOOKUP($B36,Total!$B$4:$W$349,Total!V$1,FALSE)</f>
        <v>1780</v>
      </c>
      <c r="W36" s="57">
        <f>VLOOKUP($B36,Total!$B$4:$W$349,Total!W$1,FALSE)</f>
        <v>91693722</v>
      </c>
    </row>
    <row r="37" spans="1:23" s="43" customFormat="1" x14ac:dyDescent="0.2">
      <c r="A37" s="40">
        <v>13165</v>
      </c>
      <c r="B37" s="86">
        <v>13105</v>
      </c>
      <c r="C37" s="28" t="s">
        <v>387</v>
      </c>
      <c r="D37" s="57">
        <f>VLOOKUP($B37,Total!$B$4:$W$349,Total!D$1,FALSE)</f>
        <v>940</v>
      </c>
      <c r="E37" s="57">
        <f>VLOOKUP($B37,Total!$B$4:$W$349,Total!E$1,FALSE)</f>
        <v>59278280</v>
      </c>
      <c r="F37" s="57">
        <f>VLOOKUP($B37,Total!$B$4:$W$349,Total!F$1,FALSE)</f>
        <v>444</v>
      </c>
      <c r="G37" s="57">
        <f>VLOOKUP($B37,Total!$B$4:$W$349,Total!G$1,FALSE)</f>
        <v>14810952</v>
      </c>
      <c r="H37" s="57">
        <f>VLOOKUP($B37,Total!$B$4:$W$349,Total!H$1,FALSE)</f>
        <v>447</v>
      </c>
      <c r="I37" s="57">
        <f>VLOOKUP($B37,Total!$B$4:$W$349,Total!I$1,FALSE)</f>
        <v>28188714</v>
      </c>
      <c r="J37" s="57">
        <f>VLOOKUP($B37,Total!$B$4:$W$349,Total!J$1,FALSE)</f>
        <v>539</v>
      </c>
      <c r="K37" s="57">
        <f>VLOOKUP($B37,Total!$B$4:$W$349,Total!K$1,FALSE)</f>
        <v>17979962</v>
      </c>
      <c r="L37" s="57">
        <f>VLOOKUP($B37,Total!$B$4:$W$349,Total!L$1,FALSE)</f>
        <v>0</v>
      </c>
      <c r="M37" s="57">
        <f>VLOOKUP($B37,Total!$B$4:$W$349,Total!M$1,FALSE)</f>
        <v>0</v>
      </c>
      <c r="N37" s="57">
        <f>VLOOKUP($B37,Total!$B$4:$W$349,Total!N$1,FALSE)</f>
        <v>0</v>
      </c>
      <c r="O37" s="57">
        <f>VLOOKUP($B37,Total!$B$4:$W$349,Total!O$1,FALSE)</f>
        <v>0</v>
      </c>
      <c r="P37" s="57">
        <f>VLOOKUP($B37,Total!$B$4:$W$349,Total!P$1,FALSE)</f>
        <v>0</v>
      </c>
      <c r="Q37" s="57">
        <f>VLOOKUP($B37,Total!$B$4:$W$349,Total!Q$1,FALSE)</f>
        <v>0</v>
      </c>
      <c r="R37" s="57">
        <f>VLOOKUP($B37,Total!$B$4:$W$349,Total!R$1,FALSE)</f>
        <v>0</v>
      </c>
      <c r="S37" s="57">
        <f>VLOOKUP($B37,Total!$B$4:$W$349,Total!S$1,FALSE)</f>
        <v>0</v>
      </c>
      <c r="T37" s="57">
        <f>VLOOKUP($B37,Total!$B$4:$W$349,Total!T$1,FALSE)</f>
        <v>0</v>
      </c>
      <c r="U37" s="57">
        <f>VLOOKUP($B37,Total!$B$4:$W$349,Total!U$1,FALSE)</f>
        <v>0</v>
      </c>
      <c r="V37" s="57">
        <f>VLOOKUP($B37,Total!$B$4:$W$349,Total!V$1,FALSE)</f>
        <v>2370</v>
      </c>
      <c r="W37" s="57">
        <f>VLOOKUP($B37,Total!$B$4:$W$349,Total!W$1,FALSE)</f>
        <v>120257908</v>
      </c>
    </row>
    <row r="38" spans="1:23" s="43" customFormat="1" x14ac:dyDescent="0.2">
      <c r="A38" s="40">
        <v>13166</v>
      </c>
      <c r="B38" s="86">
        <v>13102</v>
      </c>
      <c r="C38" s="28" t="s">
        <v>388</v>
      </c>
      <c r="D38" s="57">
        <f>VLOOKUP($B38,Total!$B$4:$W$349,Total!D$1,FALSE)</f>
        <v>315</v>
      </c>
      <c r="E38" s="57">
        <f>VLOOKUP($B38,Total!$B$4:$W$349,Total!E$1,FALSE)</f>
        <v>19864530</v>
      </c>
      <c r="F38" s="57">
        <f>VLOOKUP($B38,Total!$B$4:$W$349,Total!F$1,FALSE)</f>
        <v>250</v>
      </c>
      <c r="G38" s="57">
        <f>VLOOKUP($B38,Total!$B$4:$W$349,Total!G$1,FALSE)</f>
        <v>8339500</v>
      </c>
      <c r="H38" s="57">
        <f>VLOOKUP($B38,Total!$B$4:$W$349,Total!H$1,FALSE)</f>
        <v>0</v>
      </c>
      <c r="I38" s="57">
        <f>VLOOKUP($B38,Total!$B$4:$W$349,Total!I$1,FALSE)</f>
        <v>0</v>
      </c>
      <c r="J38" s="57">
        <f>VLOOKUP($B38,Total!$B$4:$W$349,Total!J$1,FALSE)</f>
        <v>0</v>
      </c>
      <c r="K38" s="57">
        <f>VLOOKUP($B38,Total!$B$4:$W$349,Total!K$1,FALSE)</f>
        <v>0</v>
      </c>
      <c r="L38" s="57">
        <f>VLOOKUP($B38,Total!$B$4:$W$349,Total!L$1,FALSE)</f>
        <v>0</v>
      </c>
      <c r="M38" s="57">
        <f>VLOOKUP($B38,Total!$B$4:$W$349,Total!M$1,FALSE)</f>
        <v>0</v>
      </c>
      <c r="N38" s="57">
        <f>VLOOKUP($B38,Total!$B$4:$W$349,Total!N$1,FALSE)</f>
        <v>0</v>
      </c>
      <c r="O38" s="57">
        <f>VLOOKUP($B38,Total!$B$4:$W$349,Total!O$1,FALSE)</f>
        <v>0</v>
      </c>
      <c r="P38" s="57">
        <f>VLOOKUP($B38,Total!$B$4:$W$349,Total!P$1,FALSE)</f>
        <v>109</v>
      </c>
      <c r="Q38" s="57">
        <f>VLOOKUP($B38,Total!$B$4:$W$349,Total!Q$1,FALSE)</f>
        <v>6873758</v>
      </c>
      <c r="R38" s="57">
        <f>VLOOKUP($B38,Total!$B$4:$W$349,Total!R$1,FALSE)</f>
        <v>8</v>
      </c>
      <c r="S38" s="57">
        <f>VLOOKUP($B38,Total!$B$4:$W$349,Total!S$1,FALSE)</f>
        <v>266864</v>
      </c>
      <c r="T38" s="57">
        <f>VLOOKUP($B38,Total!$B$4:$W$349,Total!T$1,FALSE)</f>
        <v>0</v>
      </c>
      <c r="U38" s="57">
        <f>VLOOKUP($B38,Total!$B$4:$W$349,Total!U$1,FALSE)</f>
        <v>0</v>
      </c>
      <c r="V38" s="57">
        <f>VLOOKUP($B38,Total!$B$4:$W$349,Total!V$1,FALSE)</f>
        <v>682</v>
      </c>
      <c r="W38" s="57">
        <f>VLOOKUP($B38,Total!$B$4:$W$349,Total!W$1,FALSE)</f>
        <v>35344652</v>
      </c>
    </row>
    <row r="39" spans="1:23" s="43" customFormat="1" x14ac:dyDescent="0.2">
      <c r="A39" s="40">
        <v>13167</v>
      </c>
      <c r="B39" s="86">
        <v>13108</v>
      </c>
      <c r="C39" s="28" t="s">
        <v>389</v>
      </c>
      <c r="D39" s="57">
        <f>VLOOKUP($B39,Total!$B$4:$W$349,Total!D$1,FALSE)</f>
        <v>370</v>
      </c>
      <c r="E39" s="57">
        <f>VLOOKUP($B39,Total!$B$4:$W$349,Total!E$1,FALSE)</f>
        <v>23332940</v>
      </c>
      <c r="F39" s="57">
        <f>VLOOKUP($B39,Total!$B$4:$W$349,Total!F$1,FALSE)</f>
        <v>295</v>
      </c>
      <c r="G39" s="57">
        <f>VLOOKUP($B39,Total!$B$4:$W$349,Total!G$1,FALSE)</f>
        <v>9840610</v>
      </c>
      <c r="H39" s="57">
        <f>VLOOKUP($B39,Total!$B$4:$W$349,Total!H$1,FALSE)</f>
        <v>161</v>
      </c>
      <c r="I39" s="57">
        <f>VLOOKUP($B39,Total!$B$4:$W$349,Total!I$1,FALSE)</f>
        <v>10152982</v>
      </c>
      <c r="J39" s="57">
        <f>VLOOKUP($B39,Total!$B$4:$W$349,Total!J$1,FALSE)</f>
        <v>174</v>
      </c>
      <c r="K39" s="57">
        <f>VLOOKUP($B39,Total!$B$4:$W$349,Total!K$1,FALSE)</f>
        <v>5804292</v>
      </c>
      <c r="L39" s="57">
        <f>VLOOKUP($B39,Total!$B$4:$W$349,Total!L$1,FALSE)</f>
        <v>0</v>
      </c>
      <c r="M39" s="57">
        <f>VLOOKUP($B39,Total!$B$4:$W$349,Total!M$1,FALSE)</f>
        <v>0</v>
      </c>
      <c r="N39" s="57">
        <f>VLOOKUP($B39,Total!$B$4:$W$349,Total!N$1,FALSE)</f>
        <v>0</v>
      </c>
      <c r="O39" s="57">
        <f>VLOOKUP($B39,Total!$B$4:$W$349,Total!O$1,FALSE)</f>
        <v>0</v>
      </c>
      <c r="P39" s="57">
        <f>VLOOKUP($B39,Total!$B$4:$W$349,Total!P$1,FALSE)</f>
        <v>81</v>
      </c>
      <c r="Q39" s="57">
        <f>VLOOKUP($B39,Total!$B$4:$W$349,Total!Q$1,FALSE)</f>
        <v>5108022</v>
      </c>
      <c r="R39" s="57">
        <f>VLOOKUP($B39,Total!$B$4:$W$349,Total!R$1,FALSE)</f>
        <v>13</v>
      </c>
      <c r="S39" s="57">
        <f>VLOOKUP($B39,Total!$B$4:$W$349,Total!S$1,FALSE)</f>
        <v>433654</v>
      </c>
      <c r="T39" s="57">
        <f>VLOOKUP($B39,Total!$B$4:$W$349,Total!T$1,FALSE)</f>
        <v>0</v>
      </c>
      <c r="U39" s="57">
        <f>VLOOKUP($B39,Total!$B$4:$W$349,Total!U$1,FALSE)</f>
        <v>0</v>
      </c>
      <c r="V39" s="57">
        <f>VLOOKUP($B39,Total!$B$4:$W$349,Total!V$1,FALSE)</f>
        <v>1094</v>
      </c>
      <c r="W39" s="57">
        <f>VLOOKUP($B39,Total!$B$4:$W$349,Total!W$1,FALSE)</f>
        <v>54672500</v>
      </c>
    </row>
    <row r="40" spans="1:23" s="43" customFormat="1" x14ac:dyDescent="0.2">
      <c r="A40" s="40">
        <v>13201</v>
      </c>
      <c r="B40" s="86">
        <v>13301</v>
      </c>
      <c r="C40" s="28" t="s">
        <v>390</v>
      </c>
      <c r="D40" s="57">
        <f>VLOOKUP($B40,Total!$B$4:$W$349,Total!D$1,FALSE)</f>
        <v>726</v>
      </c>
      <c r="E40" s="57">
        <f>VLOOKUP($B40,Total!$B$4:$W$349,Total!E$1,FALSE)</f>
        <v>45783012</v>
      </c>
      <c r="F40" s="57">
        <f>VLOOKUP($B40,Total!$B$4:$W$349,Total!F$1,FALSE)</f>
        <v>703</v>
      </c>
      <c r="G40" s="57">
        <f>VLOOKUP($B40,Total!$B$4:$W$349,Total!G$1,FALSE)</f>
        <v>23450674</v>
      </c>
      <c r="H40" s="57">
        <f>VLOOKUP($B40,Total!$B$4:$W$349,Total!H$1,FALSE)</f>
        <v>517</v>
      </c>
      <c r="I40" s="57">
        <f>VLOOKUP($B40,Total!$B$4:$W$349,Total!I$1,FALSE)</f>
        <v>32603054</v>
      </c>
      <c r="J40" s="57">
        <f>VLOOKUP($B40,Total!$B$4:$W$349,Total!J$1,FALSE)</f>
        <v>230</v>
      </c>
      <c r="K40" s="57">
        <f>VLOOKUP($B40,Total!$B$4:$W$349,Total!K$1,FALSE)</f>
        <v>7672340</v>
      </c>
      <c r="L40" s="57">
        <f>VLOOKUP($B40,Total!$B$4:$W$349,Total!L$1,FALSE)</f>
        <v>7</v>
      </c>
      <c r="M40" s="57">
        <f>VLOOKUP($B40,Total!$B$4:$W$349,Total!M$1,FALSE)</f>
        <v>441434</v>
      </c>
      <c r="N40" s="57">
        <f>VLOOKUP($B40,Total!$B$4:$W$349,Total!N$1,FALSE)</f>
        <v>0</v>
      </c>
      <c r="O40" s="57">
        <f>VLOOKUP($B40,Total!$B$4:$W$349,Total!O$1,FALSE)</f>
        <v>0</v>
      </c>
      <c r="P40" s="57">
        <f>VLOOKUP($B40,Total!$B$4:$W$349,Total!P$1,FALSE)</f>
        <v>201</v>
      </c>
      <c r="Q40" s="57">
        <f>VLOOKUP($B40,Total!$B$4:$W$349,Total!Q$1,FALSE)</f>
        <v>12675462</v>
      </c>
      <c r="R40" s="57">
        <f>VLOOKUP($B40,Total!$B$4:$W$349,Total!R$1,FALSE)</f>
        <v>68</v>
      </c>
      <c r="S40" s="57">
        <f>VLOOKUP($B40,Total!$B$4:$W$349,Total!S$1,FALSE)</f>
        <v>2268344</v>
      </c>
      <c r="T40" s="57">
        <f>VLOOKUP($B40,Total!$B$4:$W$349,Total!T$1,FALSE)</f>
        <v>0</v>
      </c>
      <c r="U40" s="57">
        <f>VLOOKUP($B40,Total!$B$4:$W$349,Total!U$1,FALSE)</f>
        <v>0</v>
      </c>
      <c r="V40" s="57">
        <f>VLOOKUP($B40,Total!$B$4:$W$349,Total!V$1,FALSE)</f>
        <v>2452</v>
      </c>
      <c r="W40" s="57">
        <f>VLOOKUP($B40,Total!$B$4:$W$349,Total!W$1,FALSE)</f>
        <v>124894320</v>
      </c>
    </row>
    <row r="41" spans="1:23" s="43" customFormat="1" x14ac:dyDescent="0.2">
      <c r="A41" s="40">
        <v>13202</v>
      </c>
      <c r="B41" s="86">
        <v>13302</v>
      </c>
      <c r="C41" s="28" t="s">
        <v>391</v>
      </c>
      <c r="D41" s="57">
        <f>VLOOKUP($B41,Total!$B$4:$W$349,Total!D$1,FALSE)</f>
        <v>352</v>
      </c>
      <c r="E41" s="57">
        <f>VLOOKUP($B41,Total!$B$4:$W$349,Total!E$1,FALSE)</f>
        <v>22197824</v>
      </c>
      <c r="F41" s="57">
        <f>VLOOKUP($B41,Total!$B$4:$W$349,Total!F$1,FALSE)</f>
        <v>363</v>
      </c>
      <c r="G41" s="57">
        <f>VLOOKUP($B41,Total!$B$4:$W$349,Total!G$1,FALSE)</f>
        <v>12108954</v>
      </c>
      <c r="H41" s="57">
        <f>VLOOKUP($B41,Total!$B$4:$W$349,Total!H$1,FALSE)</f>
        <v>380</v>
      </c>
      <c r="I41" s="57">
        <f>VLOOKUP($B41,Total!$B$4:$W$349,Total!I$1,FALSE)</f>
        <v>23963560</v>
      </c>
      <c r="J41" s="57">
        <f>VLOOKUP($B41,Total!$B$4:$W$349,Total!J$1,FALSE)</f>
        <v>295</v>
      </c>
      <c r="K41" s="57">
        <f>VLOOKUP($B41,Total!$B$4:$W$349,Total!K$1,FALSE)</f>
        <v>9840610</v>
      </c>
      <c r="L41" s="57">
        <f>VLOOKUP($B41,Total!$B$4:$W$349,Total!L$1,FALSE)</f>
        <v>0</v>
      </c>
      <c r="M41" s="57">
        <f>VLOOKUP($B41,Total!$B$4:$W$349,Total!M$1,FALSE)</f>
        <v>0</v>
      </c>
      <c r="N41" s="57">
        <f>VLOOKUP($B41,Total!$B$4:$W$349,Total!N$1,FALSE)</f>
        <v>0</v>
      </c>
      <c r="O41" s="57">
        <f>VLOOKUP($B41,Total!$B$4:$W$349,Total!O$1,FALSE)</f>
        <v>0</v>
      </c>
      <c r="P41" s="57">
        <f>VLOOKUP($B41,Total!$B$4:$W$349,Total!P$1,FALSE)</f>
        <v>35</v>
      </c>
      <c r="Q41" s="57">
        <f>VLOOKUP($B41,Total!$B$4:$W$349,Total!Q$1,FALSE)</f>
        <v>2207170</v>
      </c>
      <c r="R41" s="57">
        <f>VLOOKUP($B41,Total!$B$4:$W$349,Total!R$1,FALSE)</f>
        <v>105</v>
      </c>
      <c r="S41" s="57">
        <f>VLOOKUP($B41,Total!$B$4:$W$349,Total!S$1,FALSE)</f>
        <v>3502590</v>
      </c>
      <c r="T41" s="57">
        <f>VLOOKUP($B41,Total!$B$4:$W$349,Total!T$1,FALSE)</f>
        <v>6</v>
      </c>
      <c r="U41" s="57">
        <f>VLOOKUP($B41,Total!$B$4:$W$349,Total!U$1,FALSE)</f>
        <v>378372</v>
      </c>
      <c r="V41" s="57">
        <f>VLOOKUP($B41,Total!$B$4:$W$349,Total!V$1,FALSE)</f>
        <v>1536</v>
      </c>
      <c r="W41" s="57">
        <f>VLOOKUP($B41,Total!$B$4:$W$349,Total!W$1,FALSE)</f>
        <v>74199080</v>
      </c>
    </row>
    <row r="42" spans="1:23" s="43" customFormat="1" x14ac:dyDescent="0.2">
      <c r="A42" s="40">
        <v>13203</v>
      </c>
      <c r="B42" s="86">
        <v>13303</v>
      </c>
      <c r="C42" s="28" t="s">
        <v>392</v>
      </c>
      <c r="D42" s="57">
        <f>VLOOKUP($B42,Total!$B$4:$W$349,Total!D$1,FALSE)</f>
        <v>181</v>
      </c>
      <c r="E42" s="57">
        <f>VLOOKUP($B42,Total!$B$4:$W$349,Total!E$1,FALSE)</f>
        <v>11414222</v>
      </c>
      <c r="F42" s="57">
        <f>VLOOKUP($B42,Total!$B$4:$W$349,Total!F$1,FALSE)</f>
        <v>164</v>
      </c>
      <c r="G42" s="57">
        <f>VLOOKUP($B42,Total!$B$4:$W$349,Total!G$1,FALSE)</f>
        <v>5470712</v>
      </c>
      <c r="H42" s="57">
        <f>VLOOKUP($B42,Total!$B$4:$W$349,Total!H$1,FALSE)</f>
        <v>69</v>
      </c>
      <c r="I42" s="57">
        <f>VLOOKUP($B42,Total!$B$4:$W$349,Total!I$1,FALSE)</f>
        <v>4351278</v>
      </c>
      <c r="J42" s="57">
        <f>VLOOKUP($B42,Total!$B$4:$W$349,Total!J$1,FALSE)</f>
        <v>52</v>
      </c>
      <c r="K42" s="57">
        <f>VLOOKUP($B42,Total!$B$4:$W$349,Total!K$1,FALSE)</f>
        <v>1734616</v>
      </c>
      <c r="L42" s="57">
        <f>VLOOKUP($B42,Total!$B$4:$W$349,Total!L$1,FALSE)</f>
        <v>0</v>
      </c>
      <c r="M42" s="57">
        <f>VLOOKUP($B42,Total!$B$4:$W$349,Total!M$1,FALSE)</f>
        <v>0</v>
      </c>
      <c r="N42" s="57">
        <f>VLOOKUP($B42,Total!$B$4:$W$349,Total!N$1,FALSE)</f>
        <v>0</v>
      </c>
      <c r="O42" s="57">
        <f>VLOOKUP($B42,Total!$B$4:$W$349,Total!O$1,FALSE)</f>
        <v>0</v>
      </c>
      <c r="P42" s="57">
        <f>VLOOKUP($B42,Total!$B$4:$W$349,Total!P$1,FALSE)</f>
        <v>34</v>
      </c>
      <c r="Q42" s="57">
        <f>VLOOKUP($B42,Total!$B$4:$W$349,Total!Q$1,FALSE)</f>
        <v>2144108</v>
      </c>
      <c r="R42" s="57">
        <f>VLOOKUP($B42,Total!$B$4:$W$349,Total!R$1,FALSE)</f>
        <v>3</v>
      </c>
      <c r="S42" s="57">
        <f>VLOOKUP($B42,Total!$B$4:$W$349,Total!S$1,FALSE)</f>
        <v>100074</v>
      </c>
      <c r="T42" s="57">
        <f>VLOOKUP($B42,Total!$B$4:$W$349,Total!T$1,FALSE)</f>
        <v>0</v>
      </c>
      <c r="U42" s="57">
        <f>VLOOKUP($B42,Total!$B$4:$W$349,Total!U$1,FALSE)</f>
        <v>0</v>
      </c>
      <c r="V42" s="57">
        <f>VLOOKUP($B42,Total!$B$4:$W$349,Total!V$1,FALSE)</f>
        <v>503</v>
      </c>
      <c r="W42" s="57">
        <f>VLOOKUP($B42,Total!$B$4:$W$349,Total!W$1,FALSE)</f>
        <v>25215010</v>
      </c>
    </row>
    <row r="43" spans="1:23" s="43" customFormat="1" x14ac:dyDescent="0.2">
      <c r="A43" s="40">
        <v>13301</v>
      </c>
      <c r="B43" s="86">
        <v>13201</v>
      </c>
      <c r="C43" s="28" t="s">
        <v>393</v>
      </c>
      <c r="D43" s="57">
        <f>VLOOKUP($B43,Total!$B$4:$W$349,Total!D$1,FALSE)</f>
        <v>897</v>
      </c>
      <c r="E43" s="57">
        <f>VLOOKUP($B43,Total!$B$4:$W$349,Total!E$1,FALSE)</f>
        <v>56566614</v>
      </c>
      <c r="F43" s="57">
        <f>VLOOKUP($B43,Total!$B$4:$W$349,Total!F$1,FALSE)</f>
        <v>1242</v>
      </c>
      <c r="G43" s="57">
        <f>VLOOKUP($B43,Total!$B$4:$W$349,Total!G$1,FALSE)</f>
        <v>41430636</v>
      </c>
      <c r="H43" s="57">
        <f>VLOOKUP($B43,Total!$B$4:$W$349,Total!H$1,FALSE)</f>
        <v>958</v>
      </c>
      <c r="I43" s="57">
        <f>VLOOKUP($B43,Total!$B$4:$W$349,Total!I$1,FALSE)</f>
        <v>60413396</v>
      </c>
      <c r="J43" s="57">
        <f>VLOOKUP($B43,Total!$B$4:$W$349,Total!J$1,FALSE)</f>
        <v>820</v>
      </c>
      <c r="K43" s="57">
        <f>VLOOKUP($B43,Total!$B$4:$W$349,Total!K$1,FALSE)</f>
        <v>27353560</v>
      </c>
      <c r="L43" s="57">
        <f>VLOOKUP($B43,Total!$B$4:$W$349,Total!L$1,FALSE)</f>
        <v>0</v>
      </c>
      <c r="M43" s="57">
        <f>VLOOKUP($B43,Total!$B$4:$W$349,Total!M$1,FALSE)</f>
        <v>0</v>
      </c>
      <c r="N43" s="57">
        <f>VLOOKUP($B43,Total!$B$4:$W$349,Total!N$1,FALSE)</f>
        <v>0</v>
      </c>
      <c r="O43" s="57">
        <f>VLOOKUP($B43,Total!$B$4:$W$349,Total!O$1,FALSE)</f>
        <v>0</v>
      </c>
      <c r="P43" s="57">
        <f>VLOOKUP($B43,Total!$B$4:$W$349,Total!P$1,FALSE)</f>
        <v>698</v>
      </c>
      <c r="Q43" s="57">
        <f>VLOOKUP($B43,Total!$B$4:$W$349,Total!Q$1,FALSE)</f>
        <v>44017276</v>
      </c>
      <c r="R43" s="57">
        <f>VLOOKUP($B43,Total!$B$4:$W$349,Total!R$1,FALSE)</f>
        <v>111</v>
      </c>
      <c r="S43" s="57">
        <f>VLOOKUP($B43,Total!$B$4:$W$349,Total!S$1,FALSE)</f>
        <v>3702738</v>
      </c>
      <c r="T43" s="57">
        <f>VLOOKUP($B43,Total!$B$4:$W$349,Total!T$1,FALSE)</f>
        <v>5</v>
      </c>
      <c r="U43" s="57">
        <f>VLOOKUP($B43,Total!$B$4:$W$349,Total!U$1,FALSE)</f>
        <v>196790</v>
      </c>
      <c r="V43" s="57">
        <f>VLOOKUP($B43,Total!$B$4:$W$349,Total!V$1,FALSE)</f>
        <v>4731</v>
      </c>
      <c r="W43" s="57">
        <f>VLOOKUP($B43,Total!$B$4:$W$349,Total!W$1,FALSE)</f>
        <v>233681010</v>
      </c>
    </row>
    <row r="44" spans="1:23" s="43" customFormat="1" x14ac:dyDescent="0.2">
      <c r="A44" s="40">
        <v>13302</v>
      </c>
      <c r="B44" s="86">
        <v>13202</v>
      </c>
      <c r="C44" s="28" t="s">
        <v>394</v>
      </c>
      <c r="D44" s="57">
        <f>VLOOKUP($B44,Total!$B$4:$W$349,Total!D$1,FALSE)</f>
        <v>141</v>
      </c>
      <c r="E44" s="57">
        <f>VLOOKUP($B44,Total!$B$4:$W$349,Total!E$1,FALSE)</f>
        <v>8891742</v>
      </c>
      <c r="F44" s="57">
        <f>VLOOKUP($B44,Total!$B$4:$W$349,Total!F$1,FALSE)</f>
        <v>174</v>
      </c>
      <c r="G44" s="57">
        <f>VLOOKUP($B44,Total!$B$4:$W$349,Total!G$1,FALSE)</f>
        <v>5804292</v>
      </c>
      <c r="H44" s="57">
        <f>VLOOKUP($B44,Total!$B$4:$W$349,Total!H$1,FALSE)</f>
        <v>73</v>
      </c>
      <c r="I44" s="57">
        <f>VLOOKUP($B44,Total!$B$4:$W$349,Total!I$1,FALSE)</f>
        <v>4603526</v>
      </c>
      <c r="J44" s="57">
        <f>VLOOKUP($B44,Total!$B$4:$W$349,Total!J$1,FALSE)</f>
        <v>91</v>
      </c>
      <c r="K44" s="57">
        <f>VLOOKUP($B44,Total!$B$4:$W$349,Total!K$1,FALSE)</f>
        <v>3035578</v>
      </c>
      <c r="L44" s="57">
        <f>VLOOKUP($B44,Total!$B$4:$W$349,Total!L$1,FALSE)</f>
        <v>0</v>
      </c>
      <c r="M44" s="57">
        <f>VLOOKUP($B44,Total!$B$4:$W$349,Total!M$1,FALSE)</f>
        <v>0</v>
      </c>
      <c r="N44" s="57">
        <f>VLOOKUP($B44,Total!$B$4:$W$349,Total!N$1,FALSE)</f>
        <v>0</v>
      </c>
      <c r="O44" s="57">
        <f>VLOOKUP($B44,Total!$B$4:$W$349,Total!O$1,FALSE)</f>
        <v>0</v>
      </c>
      <c r="P44" s="57">
        <f>VLOOKUP($B44,Total!$B$4:$W$349,Total!P$1,FALSE)</f>
        <v>90</v>
      </c>
      <c r="Q44" s="57">
        <f>VLOOKUP($B44,Total!$B$4:$W$349,Total!Q$1,FALSE)</f>
        <v>5675580</v>
      </c>
      <c r="R44" s="57">
        <f>VLOOKUP($B44,Total!$B$4:$W$349,Total!R$1,FALSE)</f>
        <v>4</v>
      </c>
      <c r="S44" s="57">
        <f>VLOOKUP($B44,Total!$B$4:$W$349,Total!S$1,FALSE)</f>
        <v>133432</v>
      </c>
      <c r="T44" s="57">
        <f>VLOOKUP($B44,Total!$B$4:$W$349,Total!T$1,FALSE)</f>
        <v>3</v>
      </c>
      <c r="U44" s="57">
        <f>VLOOKUP($B44,Total!$B$4:$W$349,Total!U$1,FALSE)</f>
        <v>88370</v>
      </c>
      <c r="V44" s="57">
        <f>VLOOKUP($B44,Total!$B$4:$W$349,Total!V$1,FALSE)</f>
        <v>576</v>
      </c>
      <c r="W44" s="57">
        <f>VLOOKUP($B44,Total!$B$4:$W$349,Total!W$1,FALSE)</f>
        <v>28232520</v>
      </c>
    </row>
    <row r="45" spans="1:23" s="43" customFormat="1" x14ac:dyDescent="0.2">
      <c r="A45" s="40">
        <v>13303</v>
      </c>
      <c r="B45" s="86">
        <v>13203</v>
      </c>
      <c r="C45" s="28" t="s">
        <v>395</v>
      </c>
      <c r="D45" s="57">
        <f>VLOOKUP($B45,Total!$B$4:$W$349,Total!D$1,FALSE)</f>
        <v>158</v>
      </c>
      <c r="E45" s="57">
        <f>VLOOKUP($B45,Total!$B$4:$W$349,Total!E$1,FALSE)</f>
        <v>9963796</v>
      </c>
      <c r="F45" s="57">
        <f>VLOOKUP($B45,Total!$B$4:$W$349,Total!F$1,FALSE)</f>
        <v>150</v>
      </c>
      <c r="G45" s="57">
        <f>VLOOKUP($B45,Total!$B$4:$W$349,Total!G$1,FALSE)</f>
        <v>5003700</v>
      </c>
      <c r="H45" s="57">
        <f>VLOOKUP($B45,Total!$B$4:$W$349,Total!H$1,FALSE)</f>
        <v>17</v>
      </c>
      <c r="I45" s="57">
        <f>VLOOKUP($B45,Total!$B$4:$W$349,Total!I$1,FALSE)</f>
        <v>1072054</v>
      </c>
      <c r="J45" s="57">
        <f>VLOOKUP($B45,Total!$B$4:$W$349,Total!J$1,FALSE)</f>
        <v>9</v>
      </c>
      <c r="K45" s="57">
        <f>VLOOKUP($B45,Total!$B$4:$W$349,Total!K$1,FALSE)</f>
        <v>300222</v>
      </c>
      <c r="L45" s="57">
        <f>VLOOKUP($B45,Total!$B$4:$W$349,Total!L$1,FALSE)</f>
        <v>0</v>
      </c>
      <c r="M45" s="57">
        <f>VLOOKUP($B45,Total!$B$4:$W$349,Total!M$1,FALSE)</f>
        <v>0</v>
      </c>
      <c r="N45" s="57">
        <f>VLOOKUP($B45,Total!$B$4:$W$349,Total!N$1,FALSE)</f>
        <v>0</v>
      </c>
      <c r="O45" s="57">
        <f>VLOOKUP($B45,Total!$B$4:$W$349,Total!O$1,FALSE)</f>
        <v>0</v>
      </c>
      <c r="P45" s="57">
        <f>VLOOKUP($B45,Total!$B$4:$W$349,Total!P$1,FALSE)</f>
        <v>32</v>
      </c>
      <c r="Q45" s="57">
        <f>VLOOKUP($B45,Total!$B$4:$W$349,Total!Q$1,FALSE)</f>
        <v>2017984</v>
      </c>
      <c r="R45" s="57">
        <f>VLOOKUP($B45,Total!$B$4:$W$349,Total!R$1,FALSE)</f>
        <v>14</v>
      </c>
      <c r="S45" s="57">
        <f>VLOOKUP($B45,Total!$B$4:$W$349,Total!S$1,FALSE)</f>
        <v>467012</v>
      </c>
      <c r="T45" s="57">
        <f>VLOOKUP($B45,Total!$B$4:$W$349,Total!T$1,FALSE)</f>
        <v>0</v>
      </c>
      <c r="U45" s="57">
        <f>VLOOKUP($B45,Total!$B$4:$W$349,Total!U$1,FALSE)</f>
        <v>0</v>
      </c>
      <c r="V45" s="57">
        <f>VLOOKUP($B45,Total!$B$4:$W$349,Total!V$1,FALSE)</f>
        <v>380</v>
      </c>
      <c r="W45" s="57">
        <f>VLOOKUP($B45,Total!$B$4:$W$349,Total!W$1,FALSE)</f>
        <v>18824768</v>
      </c>
    </row>
    <row r="46" spans="1:23" s="43" customFormat="1" x14ac:dyDescent="0.2">
      <c r="A46" s="40">
        <v>13401</v>
      </c>
      <c r="B46" s="86">
        <v>13401</v>
      </c>
      <c r="C46" s="28" t="s">
        <v>396</v>
      </c>
      <c r="D46" s="57">
        <f>VLOOKUP($B46,Total!$B$4:$W$349,Total!D$1,FALSE)</f>
        <v>1495</v>
      </c>
      <c r="E46" s="57">
        <f>VLOOKUP($B46,Total!$B$4:$W$349,Total!E$1,FALSE)</f>
        <v>94277690</v>
      </c>
      <c r="F46" s="57">
        <f>VLOOKUP($B46,Total!$B$4:$W$349,Total!F$1,FALSE)</f>
        <v>1170</v>
      </c>
      <c r="G46" s="57">
        <f>VLOOKUP($B46,Total!$B$4:$W$349,Total!G$1,FALSE)</f>
        <v>39028860</v>
      </c>
      <c r="H46" s="57">
        <f>VLOOKUP($B46,Total!$B$4:$W$349,Total!H$1,FALSE)</f>
        <v>1167</v>
      </c>
      <c r="I46" s="57">
        <f>VLOOKUP($B46,Total!$B$4:$W$349,Total!I$1,FALSE)</f>
        <v>73593354</v>
      </c>
      <c r="J46" s="57">
        <f>VLOOKUP($B46,Total!$B$4:$W$349,Total!J$1,FALSE)</f>
        <v>812</v>
      </c>
      <c r="K46" s="57">
        <f>VLOOKUP($B46,Total!$B$4:$W$349,Total!K$1,FALSE)</f>
        <v>27086696</v>
      </c>
      <c r="L46" s="57">
        <f>VLOOKUP($B46,Total!$B$4:$W$349,Total!L$1,FALSE)</f>
        <v>0</v>
      </c>
      <c r="M46" s="57">
        <f>VLOOKUP($B46,Total!$B$4:$W$349,Total!M$1,FALSE)</f>
        <v>0</v>
      </c>
      <c r="N46" s="57">
        <f>VLOOKUP($B46,Total!$B$4:$W$349,Total!N$1,FALSE)</f>
        <v>0</v>
      </c>
      <c r="O46" s="57">
        <f>VLOOKUP($B46,Total!$B$4:$W$349,Total!O$1,FALSE)</f>
        <v>0</v>
      </c>
      <c r="P46" s="57">
        <f>VLOOKUP($B46,Total!$B$4:$W$349,Total!P$1,FALSE)</f>
        <v>279</v>
      </c>
      <c r="Q46" s="57">
        <f>VLOOKUP($B46,Total!$B$4:$W$349,Total!Q$1,FALSE)</f>
        <v>17594298</v>
      </c>
      <c r="R46" s="57">
        <f>VLOOKUP($B46,Total!$B$4:$W$349,Total!R$1,FALSE)</f>
        <v>65</v>
      </c>
      <c r="S46" s="57">
        <f>VLOOKUP($B46,Total!$B$4:$W$349,Total!S$1,FALSE)</f>
        <v>2168270</v>
      </c>
      <c r="T46" s="57">
        <f>VLOOKUP($B46,Total!$B$4:$W$349,Total!T$1,FALSE)</f>
        <v>0</v>
      </c>
      <c r="U46" s="57">
        <f>VLOOKUP($B46,Total!$B$4:$W$349,Total!U$1,FALSE)</f>
        <v>0</v>
      </c>
      <c r="V46" s="57">
        <f>VLOOKUP($B46,Total!$B$4:$W$349,Total!V$1,FALSE)</f>
        <v>4988</v>
      </c>
      <c r="W46" s="57">
        <f>VLOOKUP($B46,Total!$B$4:$W$349,Total!W$1,FALSE)</f>
        <v>253749168</v>
      </c>
    </row>
    <row r="47" spans="1:23" s="43" customFormat="1" x14ac:dyDescent="0.2">
      <c r="A47" s="40">
        <v>13402</v>
      </c>
      <c r="B47" s="86">
        <v>13403</v>
      </c>
      <c r="C47" s="28" t="s">
        <v>397</v>
      </c>
      <c r="D47" s="57">
        <f>VLOOKUP($B47,Total!$B$4:$W$349,Total!D$1,FALSE)</f>
        <v>169</v>
      </c>
      <c r="E47" s="57">
        <f>VLOOKUP($B47,Total!$B$4:$W$349,Total!E$1,FALSE)</f>
        <v>10657478</v>
      </c>
      <c r="F47" s="57">
        <f>VLOOKUP($B47,Total!$B$4:$W$349,Total!F$1,FALSE)</f>
        <v>127</v>
      </c>
      <c r="G47" s="57">
        <f>VLOOKUP($B47,Total!$B$4:$W$349,Total!G$1,FALSE)</f>
        <v>4236466</v>
      </c>
      <c r="H47" s="57">
        <f>VLOOKUP($B47,Total!$B$4:$W$349,Total!H$1,FALSE)</f>
        <v>89</v>
      </c>
      <c r="I47" s="57">
        <f>VLOOKUP($B47,Total!$B$4:$W$349,Total!I$1,FALSE)</f>
        <v>5612518</v>
      </c>
      <c r="J47" s="57">
        <f>VLOOKUP($B47,Total!$B$4:$W$349,Total!J$1,FALSE)</f>
        <v>56</v>
      </c>
      <c r="K47" s="57">
        <f>VLOOKUP($B47,Total!$B$4:$W$349,Total!K$1,FALSE)</f>
        <v>1868048</v>
      </c>
      <c r="L47" s="57">
        <f>VLOOKUP($B47,Total!$B$4:$W$349,Total!L$1,FALSE)</f>
        <v>0</v>
      </c>
      <c r="M47" s="57">
        <f>VLOOKUP($B47,Total!$B$4:$W$349,Total!M$1,FALSE)</f>
        <v>0</v>
      </c>
      <c r="N47" s="57">
        <f>VLOOKUP($B47,Total!$B$4:$W$349,Total!N$1,FALSE)</f>
        <v>0</v>
      </c>
      <c r="O47" s="57">
        <f>VLOOKUP($B47,Total!$B$4:$W$349,Total!O$1,FALSE)</f>
        <v>0</v>
      </c>
      <c r="P47" s="57">
        <f>VLOOKUP($B47,Total!$B$4:$W$349,Total!P$1,FALSE)</f>
        <v>25</v>
      </c>
      <c r="Q47" s="57">
        <f>VLOOKUP($B47,Total!$B$4:$W$349,Total!Q$1,FALSE)</f>
        <v>1576550</v>
      </c>
      <c r="R47" s="57">
        <f>VLOOKUP($B47,Total!$B$4:$W$349,Total!R$1,FALSE)</f>
        <v>3</v>
      </c>
      <c r="S47" s="57">
        <f>VLOOKUP($B47,Total!$B$4:$W$349,Total!S$1,FALSE)</f>
        <v>100074</v>
      </c>
      <c r="T47" s="57">
        <f>VLOOKUP($B47,Total!$B$4:$W$349,Total!T$1,FALSE)</f>
        <v>0</v>
      </c>
      <c r="U47" s="57">
        <f>VLOOKUP($B47,Total!$B$4:$W$349,Total!U$1,FALSE)</f>
        <v>0</v>
      </c>
      <c r="V47" s="57">
        <f>VLOOKUP($B47,Total!$B$4:$W$349,Total!V$1,FALSE)</f>
        <v>469</v>
      </c>
      <c r="W47" s="57">
        <f>VLOOKUP($B47,Total!$B$4:$W$349,Total!W$1,FALSE)</f>
        <v>24051134</v>
      </c>
    </row>
    <row r="48" spans="1:23" s="43" customFormat="1" x14ac:dyDescent="0.2">
      <c r="A48" s="40">
        <v>13403</v>
      </c>
      <c r="B48" s="86">
        <v>13402</v>
      </c>
      <c r="C48" s="28" t="s">
        <v>398</v>
      </c>
      <c r="D48" s="57">
        <f>VLOOKUP($B48,Total!$B$4:$W$349,Total!D$1,FALSE)</f>
        <v>401</v>
      </c>
      <c r="E48" s="57">
        <f>VLOOKUP($B48,Total!$B$4:$W$349,Total!E$1,FALSE)</f>
        <v>25287862</v>
      </c>
      <c r="F48" s="57">
        <f>VLOOKUP($B48,Total!$B$4:$W$349,Total!F$1,FALSE)</f>
        <v>611</v>
      </c>
      <c r="G48" s="57">
        <f>VLOOKUP($B48,Total!$B$4:$W$349,Total!G$1,FALSE)</f>
        <v>20381738</v>
      </c>
      <c r="H48" s="57">
        <f>VLOOKUP($B48,Total!$B$4:$W$349,Total!H$1,FALSE)</f>
        <v>232</v>
      </c>
      <c r="I48" s="57">
        <f>VLOOKUP($B48,Total!$B$4:$W$349,Total!I$1,FALSE)</f>
        <v>14630384</v>
      </c>
      <c r="J48" s="57">
        <f>VLOOKUP($B48,Total!$B$4:$W$349,Total!J$1,FALSE)</f>
        <v>197</v>
      </c>
      <c r="K48" s="57">
        <f>VLOOKUP($B48,Total!$B$4:$W$349,Total!K$1,FALSE)</f>
        <v>6571526</v>
      </c>
      <c r="L48" s="57">
        <f>VLOOKUP($B48,Total!$B$4:$W$349,Total!L$1,FALSE)</f>
        <v>0</v>
      </c>
      <c r="M48" s="57">
        <f>VLOOKUP($B48,Total!$B$4:$W$349,Total!M$1,FALSE)</f>
        <v>0</v>
      </c>
      <c r="N48" s="57">
        <f>VLOOKUP($B48,Total!$B$4:$W$349,Total!N$1,FALSE)</f>
        <v>0</v>
      </c>
      <c r="O48" s="57">
        <f>VLOOKUP($B48,Total!$B$4:$W$349,Total!O$1,FALSE)</f>
        <v>0</v>
      </c>
      <c r="P48" s="57">
        <f>VLOOKUP($B48,Total!$B$4:$W$349,Total!P$1,FALSE)</f>
        <v>26</v>
      </c>
      <c r="Q48" s="57">
        <f>VLOOKUP($B48,Total!$B$4:$W$349,Total!Q$1,FALSE)</f>
        <v>1639612</v>
      </c>
      <c r="R48" s="57">
        <f>VLOOKUP($B48,Total!$B$4:$W$349,Total!R$1,FALSE)</f>
        <v>0</v>
      </c>
      <c r="S48" s="57">
        <f>VLOOKUP($B48,Total!$B$4:$W$349,Total!S$1,FALSE)</f>
        <v>0</v>
      </c>
      <c r="T48" s="57">
        <f>VLOOKUP($B48,Total!$B$4:$W$349,Total!T$1,FALSE)</f>
        <v>0</v>
      </c>
      <c r="U48" s="57">
        <f>VLOOKUP($B48,Total!$B$4:$W$349,Total!U$1,FALSE)</f>
        <v>0</v>
      </c>
      <c r="V48" s="57">
        <f>VLOOKUP($B48,Total!$B$4:$W$349,Total!V$1,FALSE)</f>
        <v>1467</v>
      </c>
      <c r="W48" s="57">
        <f>VLOOKUP($B48,Total!$B$4:$W$349,Total!W$1,FALSE)</f>
        <v>68511122</v>
      </c>
    </row>
    <row r="49" spans="1:23" s="43" customFormat="1" x14ac:dyDescent="0.2">
      <c r="A49" s="40">
        <v>13404</v>
      </c>
      <c r="B49" s="86">
        <v>13404</v>
      </c>
      <c r="C49" s="28" t="s">
        <v>399</v>
      </c>
      <c r="D49" s="57">
        <f>VLOOKUP($B49,Total!$B$4:$W$349,Total!D$1,FALSE)</f>
        <v>602</v>
      </c>
      <c r="E49" s="57">
        <f>VLOOKUP($B49,Total!$B$4:$W$349,Total!E$1,FALSE)</f>
        <v>37963324</v>
      </c>
      <c r="F49" s="57">
        <f>VLOOKUP($B49,Total!$B$4:$W$349,Total!F$1,FALSE)</f>
        <v>457</v>
      </c>
      <c r="G49" s="57">
        <f>VLOOKUP($B49,Total!$B$4:$W$349,Total!G$1,FALSE)</f>
        <v>15244606</v>
      </c>
      <c r="H49" s="57">
        <f>VLOOKUP($B49,Total!$B$4:$W$349,Total!H$1,FALSE)</f>
        <v>182</v>
      </c>
      <c r="I49" s="57">
        <f>VLOOKUP($B49,Total!$B$4:$W$349,Total!I$1,FALSE)</f>
        <v>11477284</v>
      </c>
      <c r="J49" s="57">
        <f>VLOOKUP($B49,Total!$B$4:$W$349,Total!J$1,FALSE)</f>
        <v>200</v>
      </c>
      <c r="K49" s="57">
        <f>VLOOKUP($B49,Total!$B$4:$W$349,Total!K$1,FALSE)</f>
        <v>6671600</v>
      </c>
      <c r="L49" s="57">
        <f>VLOOKUP($B49,Total!$B$4:$W$349,Total!L$1,FALSE)</f>
        <v>0</v>
      </c>
      <c r="M49" s="57">
        <f>VLOOKUP($B49,Total!$B$4:$W$349,Total!M$1,FALSE)</f>
        <v>0</v>
      </c>
      <c r="N49" s="57">
        <f>VLOOKUP($B49,Total!$B$4:$W$349,Total!N$1,FALSE)</f>
        <v>0</v>
      </c>
      <c r="O49" s="57">
        <f>VLOOKUP($B49,Total!$B$4:$W$349,Total!O$1,FALSE)</f>
        <v>0</v>
      </c>
      <c r="P49" s="57">
        <f>VLOOKUP($B49,Total!$B$4:$W$349,Total!P$1,FALSE)</f>
        <v>131</v>
      </c>
      <c r="Q49" s="57">
        <f>VLOOKUP($B49,Total!$B$4:$W$349,Total!Q$1,FALSE)</f>
        <v>8261122</v>
      </c>
      <c r="R49" s="57">
        <f>VLOOKUP($B49,Total!$B$4:$W$349,Total!R$1,FALSE)</f>
        <v>17</v>
      </c>
      <c r="S49" s="57">
        <f>VLOOKUP($B49,Total!$B$4:$W$349,Total!S$1,FALSE)</f>
        <v>567086</v>
      </c>
      <c r="T49" s="57">
        <f>VLOOKUP($B49,Total!$B$4:$W$349,Total!T$1,FALSE)</f>
        <v>0</v>
      </c>
      <c r="U49" s="57">
        <f>VLOOKUP($B49,Total!$B$4:$W$349,Total!U$1,FALSE)</f>
        <v>0</v>
      </c>
      <c r="V49" s="57">
        <f>VLOOKUP($B49,Total!$B$4:$W$349,Total!V$1,FALSE)</f>
        <v>1589</v>
      </c>
      <c r="W49" s="57">
        <f>VLOOKUP($B49,Total!$B$4:$W$349,Total!W$1,FALSE)</f>
        <v>80185022</v>
      </c>
    </row>
    <row r="50" spans="1:23" s="43" customFormat="1" x14ac:dyDescent="0.2">
      <c r="A50" s="40">
        <v>13501</v>
      </c>
      <c r="B50" s="86">
        <v>13601</v>
      </c>
      <c r="C50" s="28" t="s">
        <v>400</v>
      </c>
      <c r="D50" s="57">
        <f>VLOOKUP($B50,Total!$B$4:$W$349,Total!D$1,FALSE)</f>
        <v>456</v>
      </c>
      <c r="E50" s="57">
        <f>VLOOKUP($B50,Total!$B$4:$W$349,Total!E$1,FALSE)</f>
        <v>28756272</v>
      </c>
      <c r="F50" s="57">
        <f>VLOOKUP($B50,Total!$B$4:$W$349,Total!F$1,FALSE)</f>
        <v>443</v>
      </c>
      <c r="G50" s="57">
        <f>VLOOKUP($B50,Total!$B$4:$W$349,Total!G$1,FALSE)</f>
        <v>14777594</v>
      </c>
      <c r="H50" s="57">
        <f>VLOOKUP($B50,Total!$B$4:$W$349,Total!H$1,FALSE)</f>
        <v>183</v>
      </c>
      <c r="I50" s="57">
        <f>VLOOKUP($B50,Total!$B$4:$W$349,Total!I$1,FALSE)</f>
        <v>11540346</v>
      </c>
      <c r="J50" s="57">
        <f>VLOOKUP($B50,Total!$B$4:$W$349,Total!J$1,FALSE)</f>
        <v>108</v>
      </c>
      <c r="K50" s="57">
        <f>VLOOKUP($B50,Total!$B$4:$W$349,Total!K$1,FALSE)</f>
        <v>3602664</v>
      </c>
      <c r="L50" s="57">
        <f>VLOOKUP($B50,Total!$B$4:$W$349,Total!L$1,FALSE)</f>
        <v>0</v>
      </c>
      <c r="M50" s="57">
        <f>VLOOKUP($B50,Total!$B$4:$W$349,Total!M$1,FALSE)</f>
        <v>0</v>
      </c>
      <c r="N50" s="57">
        <f>VLOOKUP($B50,Total!$B$4:$W$349,Total!N$1,FALSE)</f>
        <v>0</v>
      </c>
      <c r="O50" s="57">
        <f>VLOOKUP($B50,Total!$B$4:$W$349,Total!O$1,FALSE)</f>
        <v>0</v>
      </c>
      <c r="P50" s="57">
        <f>VLOOKUP($B50,Total!$B$4:$W$349,Total!P$1,FALSE)</f>
        <v>69</v>
      </c>
      <c r="Q50" s="57">
        <f>VLOOKUP($B50,Total!$B$4:$W$349,Total!Q$1,FALSE)</f>
        <v>4351278</v>
      </c>
      <c r="R50" s="57">
        <f>VLOOKUP($B50,Total!$B$4:$W$349,Total!R$1,FALSE)</f>
        <v>11</v>
      </c>
      <c r="S50" s="57">
        <f>VLOOKUP($B50,Total!$B$4:$W$349,Total!S$1,FALSE)</f>
        <v>366938</v>
      </c>
      <c r="T50" s="57">
        <f>VLOOKUP($B50,Total!$B$4:$W$349,Total!T$1,FALSE)</f>
        <v>2</v>
      </c>
      <c r="U50" s="57">
        <f>VLOOKUP($B50,Total!$B$4:$W$349,Total!U$1,FALSE)</f>
        <v>102420</v>
      </c>
      <c r="V50" s="57">
        <f>VLOOKUP($B50,Total!$B$4:$W$349,Total!V$1,FALSE)</f>
        <v>1272</v>
      </c>
      <c r="W50" s="57">
        <f>VLOOKUP($B50,Total!$B$4:$W$349,Total!W$1,FALSE)</f>
        <v>63497512</v>
      </c>
    </row>
    <row r="51" spans="1:23" s="43" customFormat="1" x14ac:dyDescent="0.2">
      <c r="A51" s="40">
        <v>13502</v>
      </c>
      <c r="B51" s="86">
        <v>13603</v>
      </c>
      <c r="C51" s="28" t="s">
        <v>401</v>
      </c>
      <c r="D51" s="57">
        <f>VLOOKUP($B51,Total!$B$4:$W$349,Total!D$1,FALSE)</f>
        <v>287</v>
      </c>
      <c r="E51" s="57">
        <f>VLOOKUP($B51,Total!$B$4:$W$349,Total!E$1,FALSE)</f>
        <v>18098794</v>
      </c>
      <c r="F51" s="57">
        <f>VLOOKUP($B51,Total!$B$4:$W$349,Total!F$1,FALSE)</f>
        <v>237</v>
      </c>
      <c r="G51" s="57">
        <f>VLOOKUP($B51,Total!$B$4:$W$349,Total!G$1,FALSE)</f>
        <v>7905846</v>
      </c>
      <c r="H51" s="57">
        <f>VLOOKUP($B51,Total!$B$4:$W$349,Total!H$1,FALSE)</f>
        <v>203</v>
      </c>
      <c r="I51" s="57">
        <f>VLOOKUP($B51,Total!$B$4:$W$349,Total!I$1,FALSE)</f>
        <v>12801586</v>
      </c>
      <c r="J51" s="57">
        <f>VLOOKUP($B51,Total!$B$4:$W$349,Total!J$1,FALSE)</f>
        <v>72</v>
      </c>
      <c r="K51" s="57">
        <f>VLOOKUP($B51,Total!$B$4:$W$349,Total!K$1,FALSE)</f>
        <v>2401776</v>
      </c>
      <c r="L51" s="57">
        <f>VLOOKUP($B51,Total!$B$4:$W$349,Total!L$1,FALSE)</f>
        <v>0</v>
      </c>
      <c r="M51" s="57">
        <f>VLOOKUP($B51,Total!$B$4:$W$349,Total!M$1,FALSE)</f>
        <v>0</v>
      </c>
      <c r="N51" s="57">
        <f>VLOOKUP($B51,Total!$B$4:$W$349,Total!N$1,FALSE)</f>
        <v>0</v>
      </c>
      <c r="O51" s="57">
        <f>VLOOKUP($B51,Total!$B$4:$W$349,Total!O$1,FALSE)</f>
        <v>0</v>
      </c>
      <c r="P51" s="57">
        <f>VLOOKUP($B51,Total!$B$4:$W$349,Total!P$1,FALSE)</f>
        <v>95</v>
      </c>
      <c r="Q51" s="57">
        <f>VLOOKUP($B51,Total!$B$4:$W$349,Total!Q$1,FALSE)</f>
        <v>5990890</v>
      </c>
      <c r="R51" s="57">
        <f>VLOOKUP($B51,Total!$B$4:$W$349,Total!R$1,FALSE)</f>
        <v>13</v>
      </c>
      <c r="S51" s="57">
        <f>VLOOKUP($B51,Total!$B$4:$W$349,Total!S$1,FALSE)</f>
        <v>433654</v>
      </c>
      <c r="T51" s="57">
        <f>VLOOKUP($B51,Total!$B$4:$W$349,Total!T$1,FALSE)</f>
        <v>0</v>
      </c>
      <c r="U51" s="57">
        <f>VLOOKUP($B51,Total!$B$4:$W$349,Total!U$1,FALSE)</f>
        <v>0</v>
      </c>
      <c r="V51" s="57">
        <f>VLOOKUP($B51,Total!$B$4:$W$349,Total!V$1,FALSE)</f>
        <v>907</v>
      </c>
      <c r="W51" s="57">
        <f>VLOOKUP($B51,Total!$B$4:$W$349,Total!W$1,FALSE)</f>
        <v>47632546</v>
      </c>
    </row>
    <row r="52" spans="1:23" s="43" customFormat="1" x14ac:dyDescent="0.2">
      <c r="A52" s="40">
        <v>13503</v>
      </c>
      <c r="B52" s="86">
        <v>13602</v>
      </c>
      <c r="C52" s="28" t="s">
        <v>402</v>
      </c>
      <c r="D52" s="57">
        <f>VLOOKUP($B52,Total!$B$4:$W$349,Total!D$1,FALSE)</f>
        <v>580</v>
      </c>
      <c r="E52" s="57">
        <f>VLOOKUP($B52,Total!$B$4:$W$349,Total!E$1,FALSE)</f>
        <v>36575960</v>
      </c>
      <c r="F52" s="57">
        <f>VLOOKUP($B52,Total!$B$4:$W$349,Total!F$1,FALSE)</f>
        <v>233</v>
      </c>
      <c r="G52" s="57">
        <f>VLOOKUP($B52,Total!$B$4:$W$349,Total!G$1,FALSE)</f>
        <v>7772414</v>
      </c>
      <c r="H52" s="57">
        <f>VLOOKUP($B52,Total!$B$4:$W$349,Total!H$1,FALSE)</f>
        <v>229</v>
      </c>
      <c r="I52" s="57">
        <f>VLOOKUP($B52,Total!$B$4:$W$349,Total!I$1,FALSE)</f>
        <v>14441198</v>
      </c>
      <c r="J52" s="57">
        <f>VLOOKUP($B52,Total!$B$4:$W$349,Total!J$1,FALSE)</f>
        <v>90</v>
      </c>
      <c r="K52" s="57">
        <f>VLOOKUP($B52,Total!$B$4:$W$349,Total!K$1,FALSE)</f>
        <v>3002220</v>
      </c>
      <c r="L52" s="57">
        <f>VLOOKUP($B52,Total!$B$4:$W$349,Total!L$1,FALSE)</f>
        <v>0</v>
      </c>
      <c r="M52" s="57">
        <f>VLOOKUP($B52,Total!$B$4:$W$349,Total!M$1,FALSE)</f>
        <v>0</v>
      </c>
      <c r="N52" s="57">
        <f>VLOOKUP($B52,Total!$B$4:$W$349,Total!N$1,FALSE)</f>
        <v>0</v>
      </c>
      <c r="O52" s="57">
        <f>VLOOKUP($B52,Total!$B$4:$W$349,Total!O$1,FALSE)</f>
        <v>0</v>
      </c>
      <c r="P52" s="57">
        <f>VLOOKUP($B52,Total!$B$4:$W$349,Total!P$1,FALSE)</f>
        <v>63</v>
      </c>
      <c r="Q52" s="57">
        <f>VLOOKUP($B52,Total!$B$4:$W$349,Total!Q$1,FALSE)</f>
        <v>3972906</v>
      </c>
      <c r="R52" s="57">
        <f>VLOOKUP($B52,Total!$B$4:$W$349,Total!R$1,FALSE)</f>
        <v>20</v>
      </c>
      <c r="S52" s="57">
        <f>VLOOKUP($B52,Total!$B$4:$W$349,Total!S$1,FALSE)</f>
        <v>667160</v>
      </c>
      <c r="T52" s="57">
        <f>VLOOKUP($B52,Total!$B$4:$W$349,Total!T$1,FALSE)</f>
        <v>6</v>
      </c>
      <c r="U52" s="57">
        <f>VLOOKUP($B52,Total!$B$4:$W$349,Total!U$1,FALSE)</f>
        <v>261133</v>
      </c>
      <c r="V52" s="57">
        <f>VLOOKUP($B52,Total!$B$4:$W$349,Total!V$1,FALSE)</f>
        <v>1221</v>
      </c>
      <c r="W52" s="57">
        <f>VLOOKUP($B52,Total!$B$4:$W$349,Total!W$1,FALSE)</f>
        <v>66692991</v>
      </c>
    </row>
    <row r="53" spans="1:23" s="43" customFormat="1" x14ac:dyDescent="0.2">
      <c r="A53" s="40">
        <v>13504</v>
      </c>
      <c r="B53" s="86">
        <v>13605</v>
      </c>
      <c r="C53" s="28" t="s">
        <v>403</v>
      </c>
      <c r="D53" s="57">
        <f>VLOOKUP($B53,Total!$B$4:$W$349,Total!D$1,FALSE)</f>
        <v>373</v>
      </c>
      <c r="E53" s="57">
        <f>VLOOKUP($B53,Total!$B$4:$W$349,Total!E$1,FALSE)</f>
        <v>23522126</v>
      </c>
      <c r="F53" s="57">
        <f>VLOOKUP($B53,Total!$B$4:$W$349,Total!F$1,FALSE)</f>
        <v>330</v>
      </c>
      <c r="G53" s="57">
        <f>VLOOKUP($B53,Total!$B$4:$W$349,Total!G$1,FALSE)</f>
        <v>11008140</v>
      </c>
      <c r="H53" s="57">
        <f>VLOOKUP($B53,Total!$B$4:$W$349,Total!H$1,FALSE)</f>
        <v>343</v>
      </c>
      <c r="I53" s="57">
        <f>VLOOKUP($B53,Total!$B$4:$W$349,Total!I$1,FALSE)</f>
        <v>21630266</v>
      </c>
      <c r="J53" s="57">
        <f>VLOOKUP($B53,Total!$B$4:$W$349,Total!J$1,FALSE)</f>
        <v>250</v>
      </c>
      <c r="K53" s="57">
        <f>VLOOKUP($B53,Total!$B$4:$W$349,Total!K$1,FALSE)</f>
        <v>8339500</v>
      </c>
      <c r="L53" s="57">
        <f>VLOOKUP($B53,Total!$B$4:$W$349,Total!L$1,FALSE)</f>
        <v>0</v>
      </c>
      <c r="M53" s="57">
        <f>VLOOKUP($B53,Total!$B$4:$W$349,Total!M$1,FALSE)</f>
        <v>0</v>
      </c>
      <c r="N53" s="57">
        <f>VLOOKUP($B53,Total!$B$4:$W$349,Total!N$1,FALSE)</f>
        <v>0</v>
      </c>
      <c r="O53" s="57">
        <f>VLOOKUP($B53,Total!$B$4:$W$349,Total!O$1,FALSE)</f>
        <v>0</v>
      </c>
      <c r="P53" s="57">
        <f>VLOOKUP($B53,Total!$B$4:$W$349,Total!P$1,FALSE)</f>
        <v>0</v>
      </c>
      <c r="Q53" s="57">
        <f>VLOOKUP($B53,Total!$B$4:$W$349,Total!Q$1,FALSE)</f>
        <v>0</v>
      </c>
      <c r="R53" s="57">
        <f>VLOOKUP($B53,Total!$B$4:$W$349,Total!R$1,FALSE)</f>
        <v>0</v>
      </c>
      <c r="S53" s="57">
        <f>VLOOKUP($B53,Total!$B$4:$W$349,Total!S$1,FALSE)</f>
        <v>0</v>
      </c>
      <c r="T53" s="57">
        <f>VLOOKUP($B53,Total!$B$4:$W$349,Total!T$1,FALSE)</f>
        <v>0</v>
      </c>
      <c r="U53" s="57">
        <f>VLOOKUP($B53,Total!$B$4:$W$349,Total!U$1,FALSE)</f>
        <v>0</v>
      </c>
      <c r="V53" s="57">
        <f>VLOOKUP($B53,Total!$B$4:$W$349,Total!V$1,FALSE)</f>
        <v>1296</v>
      </c>
      <c r="W53" s="57">
        <f>VLOOKUP($B53,Total!$B$4:$W$349,Total!W$1,FALSE)</f>
        <v>64500032</v>
      </c>
    </row>
    <row r="54" spans="1:23" s="43" customFormat="1" x14ac:dyDescent="0.2">
      <c r="A54" s="40">
        <v>13505</v>
      </c>
      <c r="B54" s="86">
        <v>13604</v>
      </c>
      <c r="C54" s="28" t="s">
        <v>404</v>
      </c>
      <c r="D54" s="57">
        <f>VLOOKUP($B54,Total!$B$4:$W$349,Total!D$1,FALSE)</f>
        <v>148</v>
      </c>
      <c r="E54" s="57">
        <f>VLOOKUP($B54,Total!$B$4:$W$349,Total!E$1,FALSE)</f>
        <v>9333176</v>
      </c>
      <c r="F54" s="57">
        <f>VLOOKUP($B54,Total!$B$4:$W$349,Total!F$1,FALSE)</f>
        <v>154</v>
      </c>
      <c r="G54" s="57">
        <f>VLOOKUP($B54,Total!$B$4:$W$349,Total!G$1,FALSE)</f>
        <v>5137132</v>
      </c>
      <c r="H54" s="57">
        <f>VLOOKUP($B54,Total!$B$4:$W$349,Total!H$1,FALSE)</f>
        <v>160</v>
      </c>
      <c r="I54" s="57">
        <f>VLOOKUP($B54,Total!$B$4:$W$349,Total!I$1,FALSE)</f>
        <v>10089920</v>
      </c>
      <c r="J54" s="57">
        <f>VLOOKUP($B54,Total!$B$4:$W$349,Total!J$1,FALSE)</f>
        <v>139</v>
      </c>
      <c r="K54" s="57">
        <f>VLOOKUP($B54,Total!$B$4:$W$349,Total!K$1,FALSE)</f>
        <v>4636762</v>
      </c>
      <c r="L54" s="57">
        <f>VLOOKUP($B54,Total!$B$4:$W$349,Total!L$1,FALSE)</f>
        <v>0</v>
      </c>
      <c r="M54" s="57">
        <f>VLOOKUP($B54,Total!$B$4:$W$349,Total!M$1,FALSE)</f>
        <v>0</v>
      </c>
      <c r="N54" s="57">
        <f>VLOOKUP($B54,Total!$B$4:$W$349,Total!N$1,FALSE)</f>
        <v>0</v>
      </c>
      <c r="O54" s="57">
        <f>VLOOKUP($B54,Total!$B$4:$W$349,Total!O$1,FALSE)</f>
        <v>0</v>
      </c>
      <c r="P54" s="57">
        <f>VLOOKUP($B54,Total!$B$4:$W$349,Total!P$1,FALSE)</f>
        <v>87</v>
      </c>
      <c r="Q54" s="57">
        <f>VLOOKUP($B54,Total!$B$4:$W$349,Total!Q$1,FALSE)</f>
        <v>5486394</v>
      </c>
      <c r="R54" s="57">
        <f>VLOOKUP($B54,Total!$B$4:$W$349,Total!R$1,FALSE)</f>
        <v>4</v>
      </c>
      <c r="S54" s="57">
        <f>VLOOKUP($B54,Total!$B$4:$W$349,Total!S$1,FALSE)</f>
        <v>133432</v>
      </c>
      <c r="T54" s="57">
        <f>VLOOKUP($B54,Total!$B$4:$W$349,Total!T$1,FALSE)</f>
        <v>0</v>
      </c>
      <c r="U54" s="57">
        <f>VLOOKUP($B54,Total!$B$4:$W$349,Total!U$1,FALSE)</f>
        <v>0</v>
      </c>
      <c r="V54" s="57">
        <f>VLOOKUP($B54,Total!$B$4:$W$349,Total!V$1,FALSE)</f>
        <v>692</v>
      </c>
      <c r="W54" s="57">
        <f>VLOOKUP($B54,Total!$B$4:$W$349,Total!W$1,FALSE)</f>
        <v>34816816</v>
      </c>
    </row>
    <row r="55" spans="1:23" s="43" customFormat="1" x14ac:dyDescent="0.2">
      <c r="A55" s="40">
        <v>13601</v>
      </c>
      <c r="B55" s="86">
        <v>13501</v>
      </c>
      <c r="C55" s="28" t="s">
        <v>405</v>
      </c>
      <c r="D55" s="57">
        <f>VLOOKUP($B55,Total!$B$4:$W$349,Total!D$1,FALSE)</f>
        <v>592</v>
      </c>
      <c r="E55" s="57">
        <f>VLOOKUP($B55,Total!$B$4:$W$349,Total!E$1,FALSE)</f>
        <v>37332704</v>
      </c>
      <c r="F55" s="57">
        <f>VLOOKUP($B55,Total!$B$4:$W$349,Total!F$1,FALSE)</f>
        <v>1019</v>
      </c>
      <c r="G55" s="57">
        <f>VLOOKUP($B55,Total!$B$4:$W$349,Total!G$1,FALSE)</f>
        <v>33991802</v>
      </c>
      <c r="H55" s="57">
        <f>VLOOKUP($B55,Total!$B$4:$W$349,Total!H$1,FALSE)</f>
        <v>460</v>
      </c>
      <c r="I55" s="57">
        <f>VLOOKUP($B55,Total!$B$4:$W$349,Total!I$1,FALSE)</f>
        <v>29008520</v>
      </c>
      <c r="J55" s="57">
        <f>VLOOKUP($B55,Total!$B$4:$W$349,Total!J$1,FALSE)</f>
        <v>416</v>
      </c>
      <c r="K55" s="57">
        <f>VLOOKUP($B55,Total!$B$4:$W$349,Total!K$1,FALSE)</f>
        <v>13876928</v>
      </c>
      <c r="L55" s="57">
        <f>VLOOKUP($B55,Total!$B$4:$W$349,Total!L$1,FALSE)</f>
        <v>36</v>
      </c>
      <c r="M55" s="57">
        <f>VLOOKUP($B55,Total!$B$4:$W$349,Total!M$1,FALSE)</f>
        <v>2270232</v>
      </c>
      <c r="N55" s="57">
        <f>VLOOKUP($B55,Total!$B$4:$W$349,Total!N$1,FALSE)</f>
        <v>5</v>
      </c>
      <c r="O55" s="57">
        <f>VLOOKUP($B55,Total!$B$4:$W$349,Total!O$1,FALSE)</f>
        <v>166790</v>
      </c>
      <c r="P55" s="57">
        <f>VLOOKUP($B55,Total!$B$4:$W$349,Total!P$1,FALSE)</f>
        <v>175</v>
      </c>
      <c r="Q55" s="57">
        <f>VLOOKUP($B55,Total!$B$4:$W$349,Total!Q$1,FALSE)</f>
        <v>11035850</v>
      </c>
      <c r="R55" s="57">
        <f>VLOOKUP($B55,Total!$B$4:$W$349,Total!R$1,FALSE)</f>
        <v>34</v>
      </c>
      <c r="S55" s="57">
        <f>VLOOKUP($B55,Total!$B$4:$W$349,Total!S$1,FALSE)</f>
        <v>1134172</v>
      </c>
      <c r="T55" s="57">
        <f>VLOOKUP($B55,Total!$B$4:$W$349,Total!T$1,FALSE)</f>
        <v>0</v>
      </c>
      <c r="U55" s="57">
        <f>VLOOKUP($B55,Total!$B$4:$W$349,Total!U$1,FALSE)</f>
        <v>0</v>
      </c>
      <c r="V55" s="57">
        <f>VLOOKUP($B55,Total!$B$4:$W$349,Total!V$1,FALSE)</f>
        <v>2737</v>
      </c>
      <c r="W55" s="57">
        <f>VLOOKUP($B55,Total!$B$4:$W$349,Total!W$1,FALSE)</f>
        <v>128816998</v>
      </c>
    </row>
    <row r="56" spans="1:23" s="43" customFormat="1" x14ac:dyDescent="0.2">
      <c r="A56" s="40">
        <v>13602</v>
      </c>
      <c r="B56" s="86">
        <v>13504</v>
      </c>
      <c r="C56" s="28" t="s">
        <v>406</v>
      </c>
      <c r="D56" s="57">
        <f>VLOOKUP($B56,Total!$B$4:$W$349,Total!D$1,FALSE)</f>
        <v>168</v>
      </c>
      <c r="E56" s="57">
        <f>VLOOKUP($B56,Total!$B$4:$W$349,Total!E$1,FALSE)</f>
        <v>10594416</v>
      </c>
      <c r="F56" s="57">
        <f>VLOOKUP($B56,Total!$B$4:$W$349,Total!F$1,FALSE)</f>
        <v>197</v>
      </c>
      <c r="G56" s="57">
        <f>VLOOKUP($B56,Total!$B$4:$W$349,Total!G$1,FALSE)</f>
        <v>6571526</v>
      </c>
      <c r="H56" s="57">
        <f>VLOOKUP($B56,Total!$B$4:$W$349,Total!H$1,FALSE)</f>
        <v>65</v>
      </c>
      <c r="I56" s="57">
        <f>VLOOKUP($B56,Total!$B$4:$W$349,Total!I$1,FALSE)</f>
        <v>4099030</v>
      </c>
      <c r="J56" s="57">
        <f>VLOOKUP($B56,Total!$B$4:$W$349,Total!J$1,FALSE)</f>
        <v>45</v>
      </c>
      <c r="K56" s="57">
        <f>VLOOKUP($B56,Total!$B$4:$W$349,Total!K$1,FALSE)</f>
        <v>1501110</v>
      </c>
      <c r="L56" s="57">
        <f>VLOOKUP($B56,Total!$B$4:$W$349,Total!L$1,FALSE)</f>
        <v>0</v>
      </c>
      <c r="M56" s="57">
        <f>VLOOKUP($B56,Total!$B$4:$W$349,Total!M$1,FALSE)</f>
        <v>0</v>
      </c>
      <c r="N56" s="57">
        <f>VLOOKUP($B56,Total!$B$4:$W$349,Total!N$1,FALSE)</f>
        <v>0</v>
      </c>
      <c r="O56" s="57">
        <f>VLOOKUP($B56,Total!$B$4:$W$349,Total!O$1,FALSE)</f>
        <v>0</v>
      </c>
      <c r="P56" s="57">
        <f>VLOOKUP($B56,Total!$B$4:$W$349,Total!P$1,FALSE)</f>
        <v>18</v>
      </c>
      <c r="Q56" s="57">
        <f>VLOOKUP($B56,Total!$B$4:$W$349,Total!Q$1,FALSE)</f>
        <v>1135116</v>
      </c>
      <c r="R56" s="57">
        <f>VLOOKUP($B56,Total!$B$4:$W$349,Total!R$1,FALSE)</f>
        <v>3</v>
      </c>
      <c r="S56" s="57">
        <f>VLOOKUP($B56,Total!$B$4:$W$349,Total!S$1,FALSE)</f>
        <v>100074</v>
      </c>
      <c r="T56" s="57">
        <f>VLOOKUP($B56,Total!$B$4:$W$349,Total!T$1,FALSE)</f>
        <v>0</v>
      </c>
      <c r="U56" s="57">
        <f>VLOOKUP($B56,Total!$B$4:$W$349,Total!U$1,FALSE)</f>
        <v>0</v>
      </c>
      <c r="V56" s="57">
        <f>VLOOKUP($B56,Total!$B$4:$W$349,Total!V$1,FALSE)</f>
        <v>496</v>
      </c>
      <c r="W56" s="57">
        <f>VLOOKUP($B56,Total!$B$4:$W$349,Total!W$1,FALSE)</f>
        <v>24001272</v>
      </c>
    </row>
    <row r="57" spans="1:23" s="43" customFormat="1" x14ac:dyDescent="0.2">
      <c r="A57" s="40">
        <v>13603</v>
      </c>
      <c r="B57" s="86">
        <v>13503</v>
      </c>
      <c r="C57" s="28" t="s">
        <v>407</v>
      </c>
      <c r="D57" s="57">
        <f>VLOOKUP($B57,Total!$B$4:$W$349,Total!D$1,FALSE)</f>
        <v>223</v>
      </c>
      <c r="E57" s="57">
        <f>VLOOKUP($B57,Total!$B$4:$W$349,Total!E$1,FALSE)</f>
        <v>14062826</v>
      </c>
      <c r="F57" s="57">
        <f>VLOOKUP($B57,Total!$B$4:$W$349,Total!F$1,FALSE)</f>
        <v>163</v>
      </c>
      <c r="G57" s="57">
        <f>VLOOKUP($B57,Total!$B$4:$W$349,Total!G$1,FALSE)</f>
        <v>5437354</v>
      </c>
      <c r="H57" s="57">
        <f>VLOOKUP($B57,Total!$B$4:$W$349,Total!H$1,FALSE)</f>
        <v>0</v>
      </c>
      <c r="I57" s="57">
        <f>VLOOKUP($B57,Total!$B$4:$W$349,Total!I$1,FALSE)</f>
        <v>0</v>
      </c>
      <c r="J57" s="57">
        <f>VLOOKUP($B57,Total!$B$4:$W$349,Total!J$1,FALSE)</f>
        <v>0</v>
      </c>
      <c r="K57" s="57">
        <f>VLOOKUP($B57,Total!$B$4:$W$349,Total!K$1,FALSE)</f>
        <v>0</v>
      </c>
      <c r="L57" s="57">
        <f>VLOOKUP($B57,Total!$B$4:$W$349,Total!L$1,FALSE)</f>
        <v>0</v>
      </c>
      <c r="M57" s="57">
        <f>VLOOKUP($B57,Total!$B$4:$W$349,Total!M$1,FALSE)</f>
        <v>0</v>
      </c>
      <c r="N57" s="57">
        <f>VLOOKUP($B57,Total!$B$4:$W$349,Total!N$1,FALSE)</f>
        <v>0</v>
      </c>
      <c r="O57" s="57">
        <f>VLOOKUP($B57,Total!$B$4:$W$349,Total!O$1,FALSE)</f>
        <v>0</v>
      </c>
      <c r="P57" s="57">
        <f>VLOOKUP($B57,Total!$B$4:$W$349,Total!P$1,FALSE)</f>
        <v>81</v>
      </c>
      <c r="Q57" s="57">
        <f>VLOOKUP($B57,Total!$B$4:$W$349,Total!Q$1,FALSE)</f>
        <v>5108022</v>
      </c>
      <c r="R57" s="57">
        <f>VLOOKUP($B57,Total!$B$4:$W$349,Total!R$1,FALSE)</f>
        <v>3</v>
      </c>
      <c r="S57" s="57">
        <f>VLOOKUP($B57,Total!$B$4:$W$349,Total!S$1,FALSE)</f>
        <v>100074</v>
      </c>
      <c r="T57" s="57">
        <f>VLOOKUP($B57,Total!$B$4:$W$349,Total!T$1,FALSE)</f>
        <v>0</v>
      </c>
      <c r="U57" s="57">
        <f>VLOOKUP($B57,Total!$B$4:$W$349,Total!U$1,FALSE)</f>
        <v>0</v>
      </c>
      <c r="V57" s="57">
        <f>VLOOKUP($B57,Total!$B$4:$W$349,Total!V$1,FALSE)</f>
        <v>470</v>
      </c>
      <c r="W57" s="57">
        <f>VLOOKUP($B57,Total!$B$4:$W$349,Total!W$1,FALSE)</f>
        <v>24708276</v>
      </c>
    </row>
    <row r="58" spans="1:23" s="43" customFormat="1" x14ac:dyDescent="0.2">
      <c r="A58" s="40">
        <v>13604</v>
      </c>
      <c r="B58" s="86">
        <v>13505</v>
      </c>
      <c r="C58" s="28" t="s">
        <v>408</v>
      </c>
      <c r="D58" s="57">
        <f>VLOOKUP($B58,Total!$B$4:$W$349,Total!D$1,FALSE)</f>
        <v>183</v>
      </c>
      <c r="E58" s="57">
        <f>VLOOKUP($B58,Total!$B$4:$W$349,Total!E$1,FALSE)</f>
        <v>11540346</v>
      </c>
      <c r="F58" s="57">
        <f>VLOOKUP($B58,Total!$B$4:$W$349,Total!F$1,FALSE)</f>
        <v>133</v>
      </c>
      <c r="G58" s="57">
        <f>VLOOKUP($B58,Total!$B$4:$W$349,Total!G$1,FALSE)</f>
        <v>4436614</v>
      </c>
      <c r="H58" s="57">
        <f>VLOOKUP($B58,Total!$B$4:$W$349,Total!H$1,FALSE)</f>
        <v>82</v>
      </c>
      <c r="I58" s="57">
        <f>VLOOKUP($B58,Total!$B$4:$W$349,Total!I$1,FALSE)</f>
        <v>5171084</v>
      </c>
      <c r="J58" s="57">
        <f>VLOOKUP($B58,Total!$B$4:$W$349,Total!J$1,FALSE)</f>
        <v>10</v>
      </c>
      <c r="K58" s="57">
        <f>VLOOKUP($B58,Total!$B$4:$W$349,Total!K$1,FALSE)</f>
        <v>333580</v>
      </c>
      <c r="L58" s="57">
        <f>VLOOKUP($B58,Total!$B$4:$W$349,Total!L$1,FALSE)</f>
        <v>0</v>
      </c>
      <c r="M58" s="57">
        <f>VLOOKUP($B58,Total!$B$4:$W$349,Total!M$1,FALSE)</f>
        <v>0</v>
      </c>
      <c r="N58" s="57">
        <f>VLOOKUP($B58,Total!$B$4:$W$349,Total!N$1,FALSE)</f>
        <v>0</v>
      </c>
      <c r="O58" s="57">
        <f>VLOOKUP($B58,Total!$B$4:$W$349,Total!O$1,FALSE)</f>
        <v>0</v>
      </c>
      <c r="P58" s="57">
        <f>VLOOKUP($B58,Total!$B$4:$W$349,Total!P$1,FALSE)</f>
        <v>0</v>
      </c>
      <c r="Q58" s="57">
        <f>VLOOKUP($B58,Total!$B$4:$W$349,Total!Q$1,FALSE)</f>
        <v>0</v>
      </c>
      <c r="R58" s="57">
        <f>VLOOKUP($B58,Total!$B$4:$W$349,Total!R$1,FALSE)</f>
        <v>0</v>
      </c>
      <c r="S58" s="57">
        <f>VLOOKUP($B58,Total!$B$4:$W$349,Total!S$1,FALSE)</f>
        <v>0</v>
      </c>
      <c r="T58" s="57">
        <f>VLOOKUP($B58,Total!$B$4:$W$349,Total!T$1,FALSE)</f>
        <v>4</v>
      </c>
      <c r="U58" s="57">
        <f>VLOOKUP($B58,Total!$B$4:$W$349,Total!U$1,FALSE)</f>
        <v>133432</v>
      </c>
      <c r="V58" s="57">
        <f>VLOOKUP($B58,Total!$B$4:$W$349,Total!V$1,FALSE)</f>
        <v>412</v>
      </c>
      <c r="W58" s="57">
        <f>VLOOKUP($B58,Total!$B$4:$W$349,Total!W$1,FALSE)</f>
        <v>21615056</v>
      </c>
    </row>
    <row r="59" spans="1:23" s="43" customFormat="1" ht="13.5" thickBot="1" x14ac:dyDescent="0.25">
      <c r="A59" s="41">
        <v>13605</v>
      </c>
      <c r="B59" s="86">
        <v>13502</v>
      </c>
      <c r="C59" s="28" t="s">
        <v>409</v>
      </c>
      <c r="D59" s="57">
        <f>VLOOKUP($B59,Total!$B$4:$W$349,Total!D$1,FALSE)</f>
        <v>115</v>
      </c>
      <c r="E59" s="57">
        <f>VLOOKUP($B59,Total!$B$4:$W$349,Total!E$1,FALSE)</f>
        <v>7252130</v>
      </c>
      <c r="F59" s="57">
        <f>VLOOKUP($B59,Total!$B$4:$W$349,Total!F$1,FALSE)</f>
        <v>113</v>
      </c>
      <c r="G59" s="57">
        <f>VLOOKUP($B59,Total!$B$4:$W$349,Total!G$1,FALSE)</f>
        <v>3769454</v>
      </c>
      <c r="H59" s="57">
        <f>VLOOKUP($B59,Total!$B$4:$W$349,Total!H$1,FALSE)</f>
        <v>52</v>
      </c>
      <c r="I59" s="57">
        <f>VLOOKUP($B59,Total!$B$4:$W$349,Total!I$1,FALSE)</f>
        <v>3279224</v>
      </c>
      <c r="J59" s="57">
        <f>VLOOKUP($B59,Total!$B$4:$W$349,Total!J$1,FALSE)</f>
        <v>36</v>
      </c>
      <c r="K59" s="57">
        <f>VLOOKUP($B59,Total!$B$4:$W$349,Total!K$1,FALSE)</f>
        <v>1200888</v>
      </c>
      <c r="L59" s="57">
        <f>VLOOKUP($B59,Total!$B$4:$W$349,Total!L$1,FALSE)</f>
        <v>0</v>
      </c>
      <c r="M59" s="57">
        <f>VLOOKUP($B59,Total!$B$4:$W$349,Total!M$1,FALSE)</f>
        <v>0</v>
      </c>
      <c r="N59" s="57">
        <f>VLOOKUP($B59,Total!$B$4:$W$349,Total!N$1,FALSE)</f>
        <v>0</v>
      </c>
      <c r="O59" s="57">
        <f>VLOOKUP($B59,Total!$B$4:$W$349,Total!O$1,FALSE)</f>
        <v>0</v>
      </c>
      <c r="P59" s="57">
        <f>VLOOKUP($B59,Total!$B$4:$W$349,Total!P$1,FALSE)</f>
        <v>19</v>
      </c>
      <c r="Q59" s="57">
        <f>VLOOKUP($B59,Total!$B$4:$W$349,Total!Q$1,FALSE)</f>
        <v>1198178</v>
      </c>
      <c r="R59" s="57">
        <f>VLOOKUP($B59,Total!$B$4:$W$349,Total!R$1,FALSE)</f>
        <v>6</v>
      </c>
      <c r="S59" s="57">
        <f>VLOOKUP($B59,Total!$B$4:$W$349,Total!S$1,FALSE)</f>
        <v>200148</v>
      </c>
      <c r="T59" s="57">
        <f>VLOOKUP($B59,Total!$B$4:$W$349,Total!T$1,FALSE)</f>
        <v>0</v>
      </c>
      <c r="U59" s="57">
        <f>VLOOKUP($B59,Total!$B$4:$W$349,Total!U$1,FALSE)</f>
        <v>0</v>
      </c>
      <c r="V59" s="57">
        <f>VLOOKUP($B59,Total!$B$4:$W$349,Total!V$1,FALSE)</f>
        <v>341</v>
      </c>
      <c r="W59" s="57">
        <f>VLOOKUP($B59,Total!$B$4:$W$349,Total!W$1,FALSE)</f>
        <v>16900022</v>
      </c>
    </row>
    <row r="60" spans="1:23" s="43" customFormat="1" ht="13.5" thickBot="1" x14ac:dyDescent="0.25">
      <c r="A60" s="109" t="s">
        <v>9</v>
      </c>
      <c r="B60" s="110"/>
      <c r="C60" s="111"/>
      <c r="D60" s="3">
        <f>SUM(D8:D59)</f>
        <v>21982</v>
      </c>
      <c r="E60" s="4">
        <f t="shared" ref="E60:W60" si="0">SUM(E8:E59)</f>
        <v>1386228884</v>
      </c>
      <c r="F60" s="4">
        <f t="shared" si="0"/>
        <v>21909</v>
      </c>
      <c r="G60" s="9">
        <f t="shared" si="0"/>
        <v>730840422</v>
      </c>
      <c r="H60" s="4">
        <f t="shared" si="0"/>
        <v>14599</v>
      </c>
      <c r="I60" s="4">
        <f t="shared" si="0"/>
        <v>920642138</v>
      </c>
      <c r="J60" s="4">
        <f t="shared" si="0"/>
        <v>12798</v>
      </c>
      <c r="K60" s="10">
        <f t="shared" si="0"/>
        <v>426915684</v>
      </c>
      <c r="L60" s="3">
        <f t="shared" si="0"/>
        <v>238</v>
      </c>
      <c r="M60" s="4">
        <f t="shared" si="0"/>
        <v>15008756</v>
      </c>
      <c r="N60" s="4">
        <f t="shared" si="0"/>
        <v>42</v>
      </c>
      <c r="O60" s="9">
        <f t="shared" si="0"/>
        <v>1401036</v>
      </c>
      <c r="P60" s="3">
        <f t="shared" si="0"/>
        <v>4576</v>
      </c>
      <c r="Q60" s="4">
        <f t="shared" si="0"/>
        <v>288571712</v>
      </c>
      <c r="R60" s="4">
        <f t="shared" si="0"/>
        <v>990</v>
      </c>
      <c r="S60" s="9">
        <f t="shared" si="0"/>
        <v>33024420</v>
      </c>
      <c r="T60" s="3">
        <f t="shared" si="0"/>
        <v>207</v>
      </c>
      <c r="U60" s="9">
        <f t="shared" si="0"/>
        <v>8357271</v>
      </c>
      <c r="V60" s="3">
        <f t="shared" si="0"/>
        <v>77341</v>
      </c>
      <c r="W60" s="9">
        <f t="shared" si="0"/>
        <v>3810990323</v>
      </c>
    </row>
    <row r="61" spans="1:23" s="43" customFormat="1" x14ac:dyDescent="0.2">
      <c r="A61" s="127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1:23" ht="15" x14ac:dyDescent="0.25">
      <c r="C62" s="53"/>
      <c r="E62" s="19"/>
      <c r="G62" s="22"/>
      <c r="H62" s="22"/>
      <c r="I62" s="21"/>
    </row>
    <row r="63" spans="1:23" ht="15" x14ac:dyDescent="0.25">
      <c r="C63" s="53"/>
      <c r="E63" s="19"/>
      <c r="G63" s="22"/>
      <c r="H63" s="22"/>
      <c r="I63" s="21"/>
    </row>
    <row r="64" spans="1:23" ht="15" x14ac:dyDescent="0.25">
      <c r="C64" s="53"/>
      <c r="E64" s="19"/>
      <c r="G64" s="22"/>
      <c r="H64" s="22"/>
      <c r="I64" s="21"/>
    </row>
    <row r="65" spans="3:9" ht="15" x14ac:dyDescent="0.25">
      <c r="C65" s="53"/>
      <c r="E65" s="19"/>
      <c r="G65" s="22"/>
      <c r="H65" s="22"/>
      <c r="I65" s="21"/>
    </row>
    <row r="66" spans="3:9" ht="15" x14ac:dyDescent="0.25">
      <c r="C66" s="53"/>
      <c r="E66" s="19"/>
      <c r="G66" s="22"/>
      <c r="H66" s="22"/>
      <c r="I66" s="21"/>
    </row>
    <row r="67" spans="3:9" ht="15" x14ac:dyDescent="0.25">
      <c r="C67" s="53"/>
      <c r="E67" s="19"/>
      <c r="G67" s="22"/>
      <c r="H67" s="22"/>
      <c r="I67" s="21"/>
    </row>
    <row r="68" spans="3:9" ht="15" x14ac:dyDescent="0.25">
      <c r="C68" s="53"/>
      <c r="E68" s="19"/>
      <c r="G68" s="22"/>
      <c r="H68" s="22"/>
      <c r="I68" s="21"/>
    </row>
    <row r="69" spans="3:9" ht="15" x14ac:dyDescent="0.25">
      <c r="C69" s="53"/>
      <c r="E69" s="19"/>
      <c r="G69" s="22"/>
      <c r="H69" s="22"/>
      <c r="I69" s="21"/>
    </row>
    <row r="70" spans="3:9" ht="15" x14ac:dyDescent="0.25">
      <c r="C70" s="53"/>
      <c r="E70" s="19"/>
      <c r="G70" s="22"/>
      <c r="H70" s="22"/>
    </row>
    <row r="71" spans="3:9" ht="15" x14ac:dyDescent="0.25">
      <c r="C71" s="53"/>
      <c r="D71" s="18"/>
      <c r="E71" s="19"/>
      <c r="F71" s="19"/>
      <c r="G71" s="23"/>
      <c r="H71" s="22"/>
      <c r="I71" s="22"/>
    </row>
    <row r="72" spans="3:9" ht="15" x14ac:dyDescent="0.25">
      <c r="C72" s="53"/>
      <c r="D72" s="18"/>
      <c r="E72" s="19"/>
      <c r="F72" s="19"/>
      <c r="G72" s="23"/>
      <c r="H72" s="22"/>
      <c r="I72" s="22"/>
    </row>
    <row r="73" spans="3:9" ht="15" x14ac:dyDescent="0.25">
      <c r="C73" s="53"/>
      <c r="D73" s="18"/>
      <c r="E73" s="19"/>
      <c r="F73" s="19"/>
      <c r="G73" s="22"/>
      <c r="H73" s="22"/>
      <c r="I73" s="22"/>
    </row>
    <row r="74" spans="3:9" ht="15" x14ac:dyDescent="0.25">
      <c r="C74" s="53"/>
      <c r="D74" s="18"/>
      <c r="E74" s="19"/>
      <c r="F74" s="19"/>
      <c r="G74" s="22"/>
      <c r="H74" s="22"/>
      <c r="I74" s="22"/>
    </row>
    <row r="75" spans="3:9" ht="15" x14ac:dyDescent="0.25">
      <c r="C75" s="53"/>
      <c r="D75" s="18"/>
      <c r="E75" s="19"/>
      <c r="F75" s="19"/>
      <c r="G75" s="22"/>
      <c r="H75" s="22"/>
      <c r="I75" s="22"/>
    </row>
    <row r="76" spans="3:9" ht="15" x14ac:dyDescent="0.25">
      <c r="C76" s="53"/>
      <c r="D76" s="18"/>
      <c r="E76" s="19"/>
      <c r="F76" s="19"/>
      <c r="G76" s="22"/>
      <c r="H76" s="22"/>
      <c r="I76" s="22"/>
    </row>
    <row r="77" spans="3:9" ht="15" x14ac:dyDescent="0.25">
      <c r="C77" s="53"/>
      <c r="D77" s="18"/>
      <c r="E77" s="19"/>
      <c r="F77" s="19"/>
      <c r="G77" s="22"/>
      <c r="H77" s="22"/>
      <c r="I77" s="22"/>
    </row>
    <row r="78" spans="3:9" ht="15" x14ac:dyDescent="0.25">
      <c r="C78" s="53"/>
      <c r="D78" s="18"/>
      <c r="E78" s="19"/>
      <c r="F78" s="19"/>
      <c r="G78" s="22"/>
      <c r="H78" s="22"/>
      <c r="I78" s="22"/>
    </row>
    <row r="79" spans="3:9" ht="15" x14ac:dyDescent="0.25">
      <c r="C79" s="53"/>
      <c r="D79" s="18"/>
      <c r="E79" s="19"/>
      <c r="F79" s="19"/>
      <c r="G79" s="22"/>
      <c r="H79" s="22"/>
      <c r="I79" s="22"/>
    </row>
    <row r="80" spans="3:9" ht="15" x14ac:dyDescent="0.25">
      <c r="C80" s="53"/>
      <c r="D80" s="18"/>
      <c r="E80" s="19"/>
      <c r="F80" s="19"/>
      <c r="G80" s="23"/>
      <c r="H80" s="22"/>
      <c r="I80" s="22"/>
    </row>
    <row r="81" spans="3:9" ht="15" x14ac:dyDescent="0.25">
      <c r="C81" s="53"/>
      <c r="D81" s="18"/>
      <c r="E81" s="19"/>
      <c r="F81" s="19"/>
      <c r="G81" s="22"/>
      <c r="H81" s="22"/>
      <c r="I81" s="22"/>
    </row>
    <row r="82" spans="3:9" ht="15" x14ac:dyDescent="0.25">
      <c r="C82" s="53"/>
      <c r="D82" s="18"/>
      <c r="E82" s="19"/>
      <c r="F82" s="19"/>
      <c r="G82" s="22"/>
      <c r="H82" s="22"/>
      <c r="I82" s="22"/>
    </row>
    <row r="83" spans="3:9" ht="15" x14ac:dyDescent="0.25">
      <c r="C83" s="53"/>
      <c r="D83" s="18"/>
      <c r="E83" s="19"/>
      <c r="F83" s="19"/>
      <c r="G83" s="22"/>
      <c r="H83" s="22"/>
      <c r="I83" s="22"/>
    </row>
    <row r="84" spans="3:9" ht="15" x14ac:dyDescent="0.25">
      <c r="C84" s="53"/>
      <c r="D84" s="18"/>
      <c r="E84" s="19"/>
      <c r="F84" s="19"/>
      <c r="G84" s="22"/>
      <c r="H84" s="22"/>
      <c r="I84" s="22"/>
    </row>
    <row r="85" spans="3:9" ht="15" x14ac:dyDescent="0.25">
      <c r="C85" s="53"/>
      <c r="D85" s="18"/>
      <c r="E85" s="19"/>
      <c r="F85" s="19"/>
      <c r="G85" s="22"/>
      <c r="H85" s="22"/>
      <c r="I85" s="22"/>
    </row>
    <row r="86" spans="3:9" ht="15" x14ac:dyDescent="0.25">
      <c r="C86" s="53"/>
      <c r="D86" s="18"/>
      <c r="E86" s="19"/>
      <c r="F86" s="19"/>
      <c r="G86" s="22"/>
      <c r="H86" s="22"/>
      <c r="I86" s="22"/>
    </row>
    <row r="87" spans="3:9" ht="15" x14ac:dyDescent="0.25">
      <c r="C87" s="53"/>
      <c r="D87" s="18"/>
      <c r="E87" s="19"/>
      <c r="F87" s="19"/>
      <c r="G87" s="22"/>
      <c r="H87" s="22"/>
      <c r="I87" s="22"/>
    </row>
    <row r="88" spans="3:9" ht="15" x14ac:dyDescent="0.25">
      <c r="C88" s="53"/>
      <c r="D88" s="18"/>
      <c r="E88" s="19"/>
      <c r="F88" s="19"/>
      <c r="G88" s="22"/>
      <c r="H88" s="22"/>
      <c r="I88" s="22"/>
    </row>
    <row r="89" spans="3:9" ht="15" x14ac:dyDescent="0.25">
      <c r="C89" s="53"/>
      <c r="D89" s="18"/>
      <c r="E89" s="19"/>
      <c r="F89" s="19"/>
      <c r="G89" s="22"/>
      <c r="H89" s="22"/>
      <c r="I89" s="22"/>
    </row>
    <row r="90" spans="3:9" ht="15" x14ac:dyDescent="0.25">
      <c r="C90" s="53"/>
      <c r="D90" s="18"/>
      <c r="E90" s="19"/>
      <c r="F90" s="19"/>
      <c r="G90" s="22"/>
      <c r="H90" s="22"/>
      <c r="I90" s="22"/>
    </row>
    <row r="91" spans="3:9" ht="15" x14ac:dyDescent="0.25">
      <c r="C91" s="53"/>
      <c r="D91" s="18"/>
      <c r="E91" s="19"/>
      <c r="F91" s="19"/>
      <c r="G91" s="22"/>
      <c r="H91" s="22"/>
      <c r="I91" s="22"/>
    </row>
    <row r="92" spans="3:9" ht="15" x14ac:dyDescent="0.25">
      <c r="C92" s="53"/>
      <c r="D92" s="18"/>
      <c r="E92" s="19"/>
      <c r="F92" s="19"/>
      <c r="G92" s="22"/>
      <c r="H92" s="22"/>
      <c r="I92" s="22"/>
    </row>
    <row r="93" spans="3:9" ht="15" x14ac:dyDescent="0.25">
      <c r="C93" s="53"/>
      <c r="D93" s="18"/>
      <c r="E93" s="19"/>
      <c r="F93" s="19"/>
      <c r="G93" s="22"/>
      <c r="H93" s="22"/>
      <c r="I93" s="22"/>
    </row>
    <row r="94" spans="3:9" ht="15" x14ac:dyDescent="0.25">
      <c r="C94" s="53"/>
      <c r="D94" s="18"/>
      <c r="E94" s="19"/>
      <c r="F94" s="19"/>
      <c r="G94" s="22"/>
      <c r="H94" s="22"/>
      <c r="I94" s="22"/>
    </row>
    <row r="95" spans="3:9" ht="15" x14ac:dyDescent="0.25">
      <c r="C95" s="53"/>
      <c r="D95" s="18"/>
      <c r="E95" s="19"/>
      <c r="F95" s="19"/>
      <c r="G95" s="23"/>
      <c r="H95" s="22"/>
      <c r="I95" s="22"/>
    </row>
    <row r="96" spans="3:9" ht="15" x14ac:dyDescent="0.25">
      <c r="C96" s="53"/>
      <c r="D96" s="18"/>
      <c r="E96" s="19"/>
      <c r="F96" s="19"/>
      <c r="G96" s="22"/>
      <c r="H96" s="22"/>
      <c r="I96" s="22"/>
    </row>
    <row r="97" spans="3:9" ht="15" x14ac:dyDescent="0.25">
      <c r="C97" s="53"/>
      <c r="D97" s="18"/>
      <c r="E97" s="19"/>
      <c r="F97" s="19"/>
      <c r="G97" s="22"/>
      <c r="H97" s="22"/>
      <c r="I97" s="22"/>
    </row>
    <row r="98" spans="3:9" ht="15" x14ac:dyDescent="0.25">
      <c r="C98" s="53"/>
      <c r="D98" s="18"/>
      <c r="E98" s="19"/>
      <c r="F98" s="19"/>
      <c r="G98" s="22"/>
      <c r="H98" s="22"/>
      <c r="I98" s="22"/>
    </row>
    <row r="99" spans="3:9" ht="15" x14ac:dyDescent="0.25">
      <c r="C99" s="53"/>
      <c r="D99" s="18"/>
      <c r="E99" s="19"/>
      <c r="F99" s="19"/>
      <c r="G99" s="22"/>
      <c r="H99" s="22"/>
      <c r="I99" s="22"/>
    </row>
    <row r="100" spans="3:9" ht="15" x14ac:dyDescent="0.25">
      <c r="C100" s="53"/>
      <c r="D100" s="18"/>
      <c r="E100" s="19"/>
      <c r="F100" s="19"/>
      <c r="G100" s="22"/>
      <c r="H100" s="22"/>
      <c r="I100" s="22"/>
    </row>
    <row r="101" spans="3:9" ht="15" x14ac:dyDescent="0.25">
      <c r="C101" s="53"/>
      <c r="D101" s="18"/>
      <c r="E101" s="19"/>
      <c r="F101" s="19"/>
      <c r="G101" s="22"/>
      <c r="H101" s="22"/>
      <c r="I101" s="22"/>
    </row>
    <row r="102" spans="3:9" ht="15" x14ac:dyDescent="0.25">
      <c r="C102" s="53"/>
      <c r="D102" s="18"/>
      <c r="E102" s="19"/>
      <c r="F102" s="19"/>
      <c r="G102" s="22"/>
      <c r="H102" s="22"/>
      <c r="I102" s="22"/>
    </row>
    <row r="103" spans="3:9" ht="15" x14ac:dyDescent="0.25">
      <c r="C103" s="53"/>
      <c r="D103" s="18"/>
      <c r="E103" s="19"/>
      <c r="F103" s="19"/>
      <c r="G103" s="22"/>
      <c r="H103" s="22"/>
      <c r="I103" s="22"/>
    </row>
    <row r="104" spans="3:9" ht="15" x14ac:dyDescent="0.25">
      <c r="C104" s="53"/>
      <c r="D104" s="18"/>
      <c r="E104" s="19"/>
      <c r="F104" s="19"/>
      <c r="G104" s="22"/>
      <c r="H104" s="22"/>
      <c r="I104" s="22"/>
    </row>
    <row r="105" spans="3:9" ht="15" x14ac:dyDescent="0.25">
      <c r="C105" s="53"/>
      <c r="D105" s="18"/>
      <c r="E105" s="19"/>
      <c r="F105" s="19"/>
      <c r="G105" s="22"/>
      <c r="H105" s="22"/>
      <c r="I105" s="22"/>
    </row>
    <row r="106" spans="3:9" ht="15" x14ac:dyDescent="0.25">
      <c r="C106" s="53"/>
      <c r="D106" s="18"/>
      <c r="E106" s="19"/>
      <c r="F106" s="19"/>
      <c r="G106" s="22"/>
      <c r="H106" s="22"/>
      <c r="I106" s="22"/>
    </row>
    <row r="107" spans="3:9" ht="15" x14ac:dyDescent="0.25">
      <c r="C107" s="53"/>
      <c r="D107" s="18"/>
      <c r="E107" s="19"/>
      <c r="F107" s="19"/>
      <c r="G107" s="23"/>
      <c r="H107" s="22"/>
      <c r="I107" s="22"/>
    </row>
    <row r="108" spans="3:9" ht="15" x14ac:dyDescent="0.25">
      <c r="C108" s="53"/>
      <c r="D108" s="18"/>
      <c r="E108" s="19"/>
      <c r="F108" s="19"/>
      <c r="G108" s="22"/>
      <c r="H108" s="22"/>
      <c r="I108" s="22"/>
    </row>
    <row r="109" spans="3:9" ht="15" x14ac:dyDescent="0.25">
      <c r="C109" s="53"/>
      <c r="D109" s="18"/>
      <c r="E109" s="19"/>
      <c r="F109" s="19"/>
      <c r="G109" s="22"/>
      <c r="H109" s="22"/>
      <c r="I109" s="22"/>
    </row>
    <row r="110" spans="3:9" ht="15" x14ac:dyDescent="0.25">
      <c r="C110" s="53"/>
      <c r="D110" s="18"/>
      <c r="E110" s="19"/>
      <c r="F110" s="19"/>
      <c r="G110" s="22"/>
      <c r="H110" s="22"/>
      <c r="I110" s="22"/>
    </row>
    <row r="111" spans="3:9" ht="15" x14ac:dyDescent="0.25">
      <c r="C111" s="53"/>
      <c r="D111" s="18"/>
      <c r="E111" s="19"/>
      <c r="F111" s="19"/>
      <c r="G111" s="22"/>
      <c r="H111" s="22"/>
      <c r="I111" s="22"/>
    </row>
    <row r="112" spans="3:9" ht="15" x14ac:dyDescent="0.25">
      <c r="G112" s="20"/>
    </row>
    <row r="113" spans="7:7" ht="15" x14ac:dyDescent="0.25">
      <c r="G113" s="20"/>
    </row>
    <row r="114" spans="7:7" ht="15" x14ac:dyDescent="0.25">
      <c r="G114" s="20"/>
    </row>
    <row r="115" spans="7:7" ht="15" x14ac:dyDescent="0.25">
      <c r="G115" s="20"/>
    </row>
    <row r="116" spans="7:7" ht="15" x14ac:dyDescent="0.25">
      <c r="G116" s="20"/>
    </row>
    <row r="117" spans="7:7" ht="15" x14ac:dyDescent="0.25">
      <c r="G117" s="20"/>
    </row>
    <row r="118" spans="7:7" ht="15" x14ac:dyDescent="0.25">
      <c r="G118" s="20"/>
    </row>
    <row r="119" spans="7:7" ht="15" x14ac:dyDescent="0.25">
      <c r="G119" s="20"/>
    </row>
    <row r="120" spans="7:7" ht="15" x14ac:dyDescent="0.25">
      <c r="G120" s="20"/>
    </row>
    <row r="121" spans="7:7" ht="15" x14ac:dyDescent="0.25">
      <c r="G121" s="20"/>
    </row>
    <row r="122" spans="7:7" ht="15" x14ac:dyDescent="0.25">
      <c r="G122" s="20"/>
    </row>
    <row r="123" spans="7:7" ht="15" x14ac:dyDescent="0.25">
      <c r="G123" s="20"/>
    </row>
    <row r="124" spans="7:7" ht="15" x14ac:dyDescent="0.25">
      <c r="G124" s="20"/>
    </row>
    <row r="125" spans="7:7" ht="15" x14ac:dyDescent="0.25">
      <c r="G125" s="20"/>
    </row>
    <row r="126" spans="7:7" ht="15" x14ac:dyDescent="0.25">
      <c r="G126" s="20"/>
    </row>
    <row r="127" spans="7:7" ht="15" x14ac:dyDescent="0.25">
      <c r="G127" s="20"/>
    </row>
  </sheetData>
  <mergeCells count="14">
    <mergeCell ref="A61:W61"/>
    <mergeCell ref="A60:C60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  <mergeCell ref="V6:W6"/>
    <mergeCell ref="B6:B7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50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zoomScale="77" zoomScaleNormal="77" workbookViewId="0">
      <selection sqref="A1:W2"/>
    </sheetView>
  </sheetViews>
  <sheetFormatPr baseColWidth="10" defaultRowHeight="12.75" x14ac:dyDescent="0.2"/>
  <cols>
    <col min="2" max="2" width="13.570312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7" max="17" width="12.42578125" bestFit="1" customWidth="1"/>
    <col min="23" max="23" width="13.5703125" bestFit="1" customWidth="1"/>
  </cols>
  <sheetData>
    <row r="1" spans="1:2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23" x14ac:dyDescent="0.2">
      <c r="A3" s="37"/>
      <c r="B3" s="37"/>
      <c r="C3" s="37"/>
    </row>
    <row r="4" spans="1:23" ht="18" x14ac:dyDescent="0.25">
      <c r="A4" s="112" t="s">
        <v>55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>
      <c r="A5" s="37"/>
      <c r="B5" s="37"/>
      <c r="C5" s="37"/>
    </row>
    <row r="6" spans="1:23" ht="15.7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23" s="43" customFormat="1" ht="95.25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23" s="43" customFormat="1" x14ac:dyDescent="0.2">
      <c r="A8" s="39">
        <v>10101</v>
      </c>
      <c r="B8" s="86">
        <v>14101</v>
      </c>
      <c r="C8" s="28" t="s">
        <v>296</v>
      </c>
      <c r="D8" s="57">
        <f>VLOOKUP($B8,Total!$B$4:$W$349,Total!D$1,FALSE)</f>
        <v>1058</v>
      </c>
      <c r="E8" s="57">
        <f>VLOOKUP($B8,Total!$B$4:$W$349,Total!E$1,FALSE)</f>
        <v>66719596</v>
      </c>
      <c r="F8" s="57">
        <f>VLOOKUP($B8,Total!$B$4:$W$349,Total!F$1,FALSE)</f>
        <v>1036</v>
      </c>
      <c r="G8" s="57">
        <f>VLOOKUP($B8,Total!$B$4:$W$349,Total!G$1,FALSE)</f>
        <v>34558888</v>
      </c>
      <c r="H8" s="57">
        <f>VLOOKUP($B8,Total!$B$4:$W$349,Total!H$1,FALSE)</f>
        <v>437</v>
      </c>
      <c r="I8" s="57">
        <f>VLOOKUP($B8,Total!$B$4:$W$349,Total!I$1,FALSE)</f>
        <v>27558094</v>
      </c>
      <c r="J8" s="57">
        <f>VLOOKUP($B8,Total!$B$4:$W$349,Total!J$1,FALSE)</f>
        <v>386</v>
      </c>
      <c r="K8" s="57">
        <f>VLOOKUP($B8,Total!$B$4:$W$349,Total!K$1,FALSE)</f>
        <v>12876188</v>
      </c>
      <c r="L8" s="57">
        <f>VLOOKUP($B8,Total!$B$4:$W$349,Total!L$1,FALSE)</f>
        <v>39</v>
      </c>
      <c r="M8" s="57">
        <f>VLOOKUP($B8,Total!$B$4:$W$349,Total!M$1,FALSE)</f>
        <v>2459418</v>
      </c>
      <c r="N8" s="57">
        <f>VLOOKUP($B8,Total!$B$4:$W$349,Total!N$1,FALSE)</f>
        <v>2</v>
      </c>
      <c r="O8" s="57">
        <f>VLOOKUP($B8,Total!$B$4:$W$349,Total!O$1,FALSE)</f>
        <v>66716</v>
      </c>
      <c r="P8" s="57">
        <f>VLOOKUP($B8,Total!$B$4:$W$349,Total!P$1,FALSE)</f>
        <v>185</v>
      </c>
      <c r="Q8" s="57">
        <f>VLOOKUP($B8,Total!$B$4:$W$349,Total!Q$1,FALSE)</f>
        <v>11666470</v>
      </c>
      <c r="R8" s="57">
        <f>VLOOKUP($B8,Total!$B$4:$W$349,Total!R$1,FALSE)</f>
        <v>74</v>
      </c>
      <c r="S8" s="57">
        <f>VLOOKUP($B8,Total!$B$4:$W$349,Total!S$1,FALSE)</f>
        <v>2468492</v>
      </c>
      <c r="T8" s="57">
        <f>VLOOKUP($B8,Total!$B$4:$W$349,Total!T$1,FALSE)</f>
        <v>1</v>
      </c>
      <c r="U8" s="57">
        <f>VLOOKUP($B8,Total!$B$4:$W$349,Total!U$1,FALSE)</f>
        <v>39358</v>
      </c>
      <c r="V8" s="57">
        <f>VLOOKUP($B8,Total!$B$4:$W$349,Total!V$1,FALSE)</f>
        <v>3218</v>
      </c>
      <c r="W8" s="57">
        <f>VLOOKUP($B8,Total!$B$4:$W$349,Total!W$1,FALSE)</f>
        <v>158413220</v>
      </c>
    </row>
    <row r="9" spans="1:23" s="43" customFormat="1" x14ac:dyDescent="0.2">
      <c r="A9" s="40">
        <v>10102</v>
      </c>
      <c r="B9" s="86">
        <v>14106</v>
      </c>
      <c r="C9" s="28" t="s">
        <v>297</v>
      </c>
      <c r="D9" s="57">
        <f>VLOOKUP($B9,Total!$B$4:$W$349,Total!D$1,FALSE)</f>
        <v>164</v>
      </c>
      <c r="E9" s="57">
        <f>VLOOKUP($B9,Total!$B$4:$W$349,Total!E$1,FALSE)</f>
        <v>10342168</v>
      </c>
      <c r="F9" s="57">
        <f>VLOOKUP($B9,Total!$B$4:$W$349,Total!F$1,FALSE)</f>
        <v>150</v>
      </c>
      <c r="G9" s="57">
        <f>VLOOKUP($B9,Total!$B$4:$W$349,Total!G$1,FALSE)</f>
        <v>5003700</v>
      </c>
      <c r="H9" s="57">
        <f>VLOOKUP($B9,Total!$B$4:$W$349,Total!H$1,FALSE)</f>
        <v>94</v>
      </c>
      <c r="I9" s="57">
        <f>VLOOKUP($B9,Total!$B$4:$W$349,Total!I$1,FALSE)</f>
        <v>5927828</v>
      </c>
      <c r="J9" s="57">
        <f>VLOOKUP($B9,Total!$B$4:$W$349,Total!J$1,FALSE)</f>
        <v>91</v>
      </c>
      <c r="K9" s="57">
        <f>VLOOKUP($B9,Total!$B$4:$W$349,Total!K$1,FALSE)</f>
        <v>3035578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40</v>
      </c>
      <c r="Q9" s="57">
        <f>VLOOKUP($B9,Total!$B$4:$W$349,Total!Q$1,FALSE)</f>
        <v>2522480</v>
      </c>
      <c r="R9" s="57">
        <f>VLOOKUP($B9,Total!$B$4:$W$349,Total!R$1,FALSE)</f>
        <v>9</v>
      </c>
      <c r="S9" s="57">
        <f>VLOOKUP($B9,Total!$B$4:$W$349,Total!S$1,FALSE)</f>
        <v>300222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548</v>
      </c>
      <c r="W9" s="57">
        <f>VLOOKUP($B9,Total!$B$4:$W$349,Total!W$1,FALSE)</f>
        <v>27131976</v>
      </c>
    </row>
    <row r="10" spans="1:23" s="43" customFormat="1" x14ac:dyDescent="0.2">
      <c r="A10" s="40">
        <v>10103</v>
      </c>
      <c r="B10" s="86">
        <v>14103</v>
      </c>
      <c r="C10" s="28" t="s">
        <v>298</v>
      </c>
      <c r="D10" s="57">
        <f>VLOOKUP($B10,Total!$B$4:$W$349,Total!D$1,FALSE)</f>
        <v>135</v>
      </c>
      <c r="E10" s="57">
        <f>VLOOKUP($B10,Total!$B$4:$W$349,Total!E$1,FALSE)</f>
        <v>8513370</v>
      </c>
      <c r="F10" s="57">
        <f>VLOOKUP($B10,Total!$B$4:$W$349,Total!F$1,FALSE)</f>
        <v>128</v>
      </c>
      <c r="G10" s="57">
        <f>VLOOKUP($B10,Total!$B$4:$W$349,Total!G$1,FALSE)</f>
        <v>4269824</v>
      </c>
      <c r="H10" s="57">
        <f>VLOOKUP($B10,Total!$B$4:$W$349,Total!H$1,FALSE)</f>
        <v>46</v>
      </c>
      <c r="I10" s="57">
        <f>VLOOKUP($B10,Total!$B$4:$W$349,Total!I$1,FALSE)</f>
        <v>2900852</v>
      </c>
      <c r="J10" s="57">
        <f>VLOOKUP($B10,Total!$B$4:$W$349,Total!J$1,FALSE)</f>
        <v>36</v>
      </c>
      <c r="K10" s="57">
        <f>VLOOKUP($B10,Total!$B$4:$W$349,Total!K$1,FALSE)</f>
        <v>1200888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345</v>
      </c>
      <c r="W10" s="57">
        <f>VLOOKUP($B10,Total!$B$4:$W$349,Total!W$1,FALSE)</f>
        <v>16884934</v>
      </c>
    </row>
    <row r="11" spans="1:23" s="43" customFormat="1" x14ac:dyDescent="0.2">
      <c r="A11" s="40">
        <v>10104</v>
      </c>
      <c r="B11" s="86">
        <v>14104</v>
      </c>
      <c r="C11" s="28" t="s">
        <v>299</v>
      </c>
      <c r="D11" s="57">
        <f>VLOOKUP($B11,Total!$B$4:$W$349,Total!D$1,FALSE)</f>
        <v>210</v>
      </c>
      <c r="E11" s="57">
        <f>VLOOKUP($B11,Total!$B$4:$W$349,Total!E$1,FALSE)</f>
        <v>13243020</v>
      </c>
      <c r="F11" s="57">
        <f>VLOOKUP($B11,Total!$B$4:$W$349,Total!F$1,FALSE)</f>
        <v>249</v>
      </c>
      <c r="G11" s="57">
        <f>VLOOKUP($B11,Total!$B$4:$W$349,Total!G$1,FALSE)</f>
        <v>8306142</v>
      </c>
      <c r="H11" s="57">
        <f>VLOOKUP($B11,Total!$B$4:$W$349,Total!H$1,FALSE)</f>
        <v>86</v>
      </c>
      <c r="I11" s="57">
        <f>VLOOKUP($B11,Total!$B$4:$W$349,Total!I$1,FALSE)</f>
        <v>5423332</v>
      </c>
      <c r="J11" s="57">
        <f>VLOOKUP($B11,Total!$B$4:$W$349,Total!J$1,FALSE)</f>
        <v>66</v>
      </c>
      <c r="K11" s="57">
        <f>VLOOKUP($B11,Total!$B$4:$W$349,Total!K$1,FALSE)</f>
        <v>2201628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611</v>
      </c>
      <c r="W11" s="57">
        <f>VLOOKUP($B11,Total!$B$4:$W$349,Total!W$1,FALSE)</f>
        <v>29174122</v>
      </c>
    </row>
    <row r="12" spans="1:23" s="43" customFormat="1" x14ac:dyDescent="0.2">
      <c r="A12" s="40">
        <v>10105</v>
      </c>
      <c r="B12" s="86">
        <v>14202</v>
      </c>
      <c r="C12" s="28" t="s">
        <v>300</v>
      </c>
      <c r="D12" s="57">
        <f>VLOOKUP($B12,Total!$B$4:$W$349,Total!D$1,FALSE)</f>
        <v>173</v>
      </c>
      <c r="E12" s="57">
        <f>VLOOKUP($B12,Total!$B$4:$W$349,Total!E$1,FALSE)</f>
        <v>10909726</v>
      </c>
      <c r="F12" s="57">
        <f>VLOOKUP($B12,Total!$B$4:$W$349,Total!F$1,FALSE)</f>
        <v>167</v>
      </c>
      <c r="G12" s="57">
        <f>VLOOKUP($B12,Total!$B$4:$W$349,Total!G$1,FALSE)</f>
        <v>5570786</v>
      </c>
      <c r="H12" s="57">
        <f>VLOOKUP($B12,Total!$B$4:$W$349,Total!H$1,FALSE)</f>
        <v>102</v>
      </c>
      <c r="I12" s="57">
        <f>VLOOKUP($B12,Total!$B$4:$W$349,Total!I$1,FALSE)</f>
        <v>6432324</v>
      </c>
      <c r="J12" s="57">
        <f>VLOOKUP($B12,Total!$B$4:$W$349,Total!J$1,FALSE)</f>
        <v>54</v>
      </c>
      <c r="K12" s="57">
        <f>VLOOKUP($B12,Total!$B$4:$W$349,Total!K$1,FALSE)</f>
        <v>1801332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21</v>
      </c>
      <c r="Q12" s="57">
        <f>VLOOKUP($B12,Total!$B$4:$W$349,Total!Q$1,FALSE)</f>
        <v>1324302</v>
      </c>
      <c r="R12" s="57">
        <f>VLOOKUP($B12,Total!$B$4:$W$349,Total!R$1,FALSE)</f>
        <v>6</v>
      </c>
      <c r="S12" s="57">
        <f>VLOOKUP($B12,Total!$B$4:$W$349,Total!S$1,FALSE)</f>
        <v>200148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523</v>
      </c>
      <c r="W12" s="57">
        <f>VLOOKUP($B12,Total!$B$4:$W$349,Total!W$1,FALSE)</f>
        <v>26238618</v>
      </c>
    </row>
    <row r="13" spans="1:23" s="43" customFormat="1" x14ac:dyDescent="0.2">
      <c r="A13" s="40">
        <v>10106</v>
      </c>
      <c r="B13" s="86">
        <v>14102</v>
      </c>
      <c r="C13" s="28" t="s">
        <v>301</v>
      </c>
      <c r="D13" s="57">
        <f>VLOOKUP($B13,Total!$B$4:$W$349,Total!D$1,FALSE)</f>
        <v>91</v>
      </c>
      <c r="E13" s="57">
        <f>VLOOKUP($B13,Total!$B$4:$W$349,Total!E$1,FALSE)</f>
        <v>5738642</v>
      </c>
      <c r="F13" s="57">
        <f>VLOOKUP($B13,Total!$B$4:$W$349,Total!F$1,FALSE)</f>
        <v>73</v>
      </c>
      <c r="G13" s="57">
        <f>VLOOKUP($B13,Total!$B$4:$W$349,Total!G$1,FALSE)</f>
        <v>2435134</v>
      </c>
      <c r="H13" s="57">
        <f>VLOOKUP($B13,Total!$B$4:$W$349,Total!H$1,FALSE)</f>
        <v>9</v>
      </c>
      <c r="I13" s="57">
        <f>VLOOKUP($B13,Total!$B$4:$W$349,Total!I$1,FALSE)</f>
        <v>567558</v>
      </c>
      <c r="J13" s="57">
        <f>VLOOKUP($B13,Total!$B$4:$W$349,Total!J$1,FALSE)</f>
        <v>5</v>
      </c>
      <c r="K13" s="57">
        <f>VLOOKUP($B13,Total!$B$4:$W$349,Total!K$1,FALSE)</f>
        <v>166790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9</v>
      </c>
      <c r="Q13" s="57">
        <f>VLOOKUP($B13,Total!$B$4:$W$349,Total!Q$1,FALSE)</f>
        <v>567558</v>
      </c>
      <c r="R13" s="57">
        <f>VLOOKUP($B13,Total!$B$4:$W$349,Total!R$1,FALSE)</f>
        <v>2</v>
      </c>
      <c r="S13" s="57">
        <f>VLOOKUP($B13,Total!$B$4:$W$349,Total!S$1,FALSE)</f>
        <v>66716</v>
      </c>
      <c r="T13" s="57">
        <f>VLOOKUP($B13,Total!$B$4:$W$349,Total!T$1,FALSE)</f>
        <v>8</v>
      </c>
      <c r="U13" s="57">
        <f>VLOOKUP($B13,Total!$B$4:$W$349,Total!U$1,FALSE)</f>
        <v>385680</v>
      </c>
      <c r="V13" s="57">
        <f>VLOOKUP($B13,Total!$B$4:$W$349,Total!V$1,FALSE)</f>
        <v>197</v>
      </c>
      <c r="W13" s="57">
        <f>VLOOKUP($B13,Total!$B$4:$W$349,Total!W$1,FALSE)</f>
        <v>9928078</v>
      </c>
    </row>
    <row r="14" spans="1:23" s="43" customFormat="1" x14ac:dyDescent="0.2">
      <c r="A14" s="40">
        <v>10107</v>
      </c>
      <c r="B14" s="86">
        <v>14105</v>
      </c>
      <c r="C14" s="28" t="s">
        <v>302</v>
      </c>
      <c r="D14" s="57">
        <f>VLOOKUP($B14,Total!$B$4:$W$349,Total!D$1,FALSE)</f>
        <v>63</v>
      </c>
      <c r="E14" s="57">
        <f>VLOOKUP($B14,Total!$B$4:$W$349,Total!E$1,FALSE)</f>
        <v>3972906</v>
      </c>
      <c r="F14" s="57">
        <f>VLOOKUP($B14,Total!$B$4:$W$349,Total!F$1,FALSE)</f>
        <v>71</v>
      </c>
      <c r="G14" s="57">
        <f>VLOOKUP($B14,Total!$B$4:$W$349,Total!G$1,FALSE)</f>
        <v>2368418</v>
      </c>
      <c r="H14" s="57">
        <f>VLOOKUP($B14,Total!$B$4:$W$349,Total!H$1,FALSE)</f>
        <v>62</v>
      </c>
      <c r="I14" s="57">
        <f>VLOOKUP($B14,Total!$B$4:$W$349,Total!I$1,FALSE)</f>
        <v>3909844</v>
      </c>
      <c r="J14" s="57">
        <f>VLOOKUP($B14,Total!$B$4:$W$349,Total!J$1,FALSE)</f>
        <v>29</v>
      </c>
      <c r="K14" s="57">
        <f>VLOOKUP($B14,Total!$B$4:$W$349,Total!K$1,FALSE)</f>
        <v>967382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14</v>
      </c>
      <c r="Q14" s="57">
        <f>VLOOKUP($B14,Total!$B$4:$W$349,Total!Q$1,FALSE)</f>
        <v>882868</v>
      </c>
      <c r="R14" s="57">
        <f>VLOOKUP($B14,Total!$B$4:$W$349,Total!R$1,FALSE)</f>
        <v>2</v>
      </c>
      <c r="S14" s="57">
        <f>VLOOKUP($B14,Total!$B$4:$W$349,Total!S$1,FALSE)</f>
        <v>66716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241</v>
      </c>
      <c r="W14" s="57">
        <f>VLOOKUP($B14,Total!$B$4:$W$349,Total!W$1,FALSE)</f>
        <v>12168134</v>
      </c>
    </row>
    <row r="15" spans="1:23" s="43" customFormat="1" x14ac:dyDescent="0.2">
      <c r="A15" s="40">
        <v>10108</v>
      </c>
      <c r="B15" s="86">
        <v>14108</v>
      </c>
      <c r="C15" s="28" t="s">
        <v>303</v>
      </c>
      <c r="D15" s="57">
        <f>VLOOKUP($B15,Total!$B$4:$W$349,Total!D$1,FALSE)</f>
        <v>288</v>
      </c>
      <c r="E15" s="57">
        <f>VLOOKUP($B15,Total!$B$4:$W$349,Total!E$1,FALSE)</f>
        <v>18161856</v>
      </c>
      <c r="F15" s="57">
        <f>VLOOKUP($B15,Total!$B$4:$W$349,Total!F$1,FALSE)</f>
        <v>386</v>
      </c>
      <c r="G15" s="57">
        <f>VLOOKUP($B15,Total!$B$4:$W$349,Total!G$1,FALSE)</f>
        <v>12876188</v>
      </c>
      <c r="H15" s="57">
        <f>VLOOKUP($B15,Total!$B$4:$W$349,Total!H$1,FALSE)</f>
        <v>294</v>
      </c>
      <c r="I15" s="57">
        <f>VLOOKUP($B15,Total!$B$4:$W$349,Total!I$1,FALSE)</f>
        <v>18540228</v>
      </c>
      <c r="J15" s="57">
        <f>VLOOKUP($B15,Total!$B$4:$W$349,Total!J$1,FALSE)</f>
        <v>169</v>
      </c>
      <c r="K15" s="57">
        <f>VLOOKUP($B15,Total!$B$4:$W$349,Total!K$1,FALSE)</f>
        <v>5637502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76</v>
      </c>
      <c r="Q15" s="57">
        <f>VLOOKUP($B15,Total!$B$4:$W$349,Total!Q$1,FALSE)</f>
        <v>4792712</v>
      </c>
      <c r="R15" s="57">
        <f>VLOOKUP($B15,Total!$B$4:$W$349,Total!R$1,FALSE)</f>
        <v>17</v>
      </c>
      <c r="S15" s="57">
        <f>VLOOKUP($B15,Total!$B$4:$W$349,Total!S$1,FALSE)</f>
        <v>567086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1230</v>
      </c>
      <c r="W15" s="57">
        <f>VLOOKUP($B15,Total!$B$4:$W$349,Total!W$1,FALSE)</f>
        <v>60575572</v>
      </c>
    </row>
    <row r="16" spans="1:23" s="43" customFormat="1" x14ac:dyDescent="0.2">
      <c r="A16" s="40">
        <v>10109</v>
      </c>
      <c r="B16" s="86">
        <v>14201</v>
      </c>
      <c r="C16" s="28" t="s">
        <v>304</v>
      </c>
      <c r="D16" s="57">
        <f>VLOOKUP($B16,Total!$B$4:$W$349,Total!D$1,FALSE)</f>
        <v>496</v>
      </c>
      <c r="E16" s="57">
        <f>VLOOKUP($B16,Total!$B$4:$W$349,Total!E$1,FALSE)</f>
        <v>31278752</v>
      </c>
      <c r="F16" s="57">
        <f>VLOOKUP($B16,Total!$B$4:$W$349,Total!F$1,FALSE)</f>
        <v>375</v>
      </c>
      <c r="G16" s="57">
        <f>VLOOKUP($B16,Total!$B$4:$W$349,Total!G$1,FALSE)</f>
        <v>12509250</v>
      </c>
      <c r="H16" s="57">
        <f>VLOOKUP($B16,Total!$B$4:$W$349,Total!H$1,FALSE)</f>
        <v>170</v>
      </c>
      <c r="I16" s="57">
        <f>VLOOKUP($B16,Total!$B$4:$W$349,Total!I$1,FALSE)</f>
        <v>10720540</v>
      </c>
      <c r="J16" s="57">
        <f>VLOOKUP($B16,Total!$B$4:$W$349,Total!J$1,FALSE)</f>
        <v>131</v>
      </c>
      <c r="K16" s="57">
        <f>VLOOKUP($B16,Total!$B$4:$W$349,Total!K$1,FALSE)</f>
        <v>4369898</v>
      </c>
      <c r="L16" s="57">
        <f>VLOOKUP($B16,Total!$B$4:$W$349,Total!L$1,FALSE)</f>
        <v>0</v>
      </c>
      <c r="M16" s="57">
        <f>VLOOKUP($B16,Total!$B$4:$W$349,Total!M$1,FALSE)</f>
        <v>0</v>
      </c>
      <c r="N16" s="57">
        <f>VLOOKUP($B16,Total!$B$4:$W$349,Total!N$1,FALSE)</f>
        <v>0</v>
      </c>
      <c r="O16" s="57">
        <f>VLOOKUP($B16,Total!$B$4:$W$349,Total!O$1,FALSE)</f>
        <v>0</v>
      </c>
      <c r="P16" s="57">
        <f>VLOOKUP($B16,Total!$B$4:$W$349,Total!P$1,FALSE)</f>
        <v>44</v>
      </c>
      <c r="Q16" s="57">
        <f>VLOOKUP($B16,Total!$B$4:$W$349,Total!Q$1,FALSE)</f>
        <v>2774728</v>
      </c>
      <c r="R16" s="57">
        <f>VLOOKUP($B16,Total!$B$4:$W$349,Total!R$1,FALSE)</f>
        <v>23</v>
      </c>
      <c r="S16" s="57">
        <f>VLOOKUP($B16,Total!$B$4:$W$349,Total!S$1,FALSE)</f>
        <v>767234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1239</v>
      </c>
      <c r="W16" s="57">
        <f>VLOOKUP($B16,Total!$B$4:$W$349,Total!W$1,FALSE)</f>
        <v>62420402</v>
      </c>
    </row>
    <row r="17" spans="1:23" s="43" customFormat="1" x14ac:dyDescent="0.2">
      <c r="A17" s="40">
        <v>10110</v>
      </c>
      <c r="B17" s="86">
        <v>14107</v>
      </c>
      <c r="C17" s="28" t="s">
        <v>305</v>
      </c>
      <c r="D17" s="57">
        <f>VLOOKUP($B17,Total!$B$4:$W$349,Total!D$1,FALSE)</f>
        <v>248</v>
      </c>
      <c r="E17" s="57">
        <f>VLOOKUP($B17,Total!$B$4:$W$349,Total!E$1,FALSE)</f>
        <v>15639376</v>
      </c>
      <c r="F17" s="57">
        <f>VLOOKUP($B17,Total!$B$4:$W$349,Total!F$1,FALSE)</f>
        <v>229</v>
      </c>
      <c r="G17" s="57">
        <f>VLOOKUP($B17,Total!$B$4:$W$349,Total!G$1,FALSE)</f>
        <v>7638982</v>
      </c>
      <c r="H17" s="57">
        <f>VLOOKUP($B17,Total!$B$4:$W$349,Total!H$1,FALSE)</f>
        <v>133</v>
      </c>
      <c r="I17" s="57">
        <f>VLOOKUP($B17,Total!$B$4:$W$349,Total!I$1,FALSE)</f>
        <v>8387246</v>
      </c>
      <c r="J17" s="57">
        <f>VLOOKUP($B17,Total!$B$4:$W$349,Total!J$1,FALSE)</f>
        <v>54</v>
      </c>
      <c r="K17" s="57">
        <f>VLOOKUP($B17,Total!$B$4:$W$349,Total!K$1,FALSE)</f>
        <v>1801332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0</v>
      </c>
      <c r="Q17" s="57">
        <f>VLOOKUP($B17,Total!$B$4:$W$349,Total!Q$1,FALSE)</f>
        <v>0</v>
      </c>
      <c r="R17" s="57">
        <f>VLOOKUP($B17,Total!$B$4:$W$349,Total!R$1,FALSE)</f>
        <v>0</v>
      </c>
      <c r="S17" s="57">
        <f>VLOOKUP($B17,Total!$B$4:$W$349,Total!S$1,FALSE)</f>
        <v>0</v>
      </c>
      <c r="T17" s="57">
        <f>VLOOKUP($B17,Total!$B$4:$W$349,Total!T$1,FALSE)</f>
        <v>1</v>
      </c>
      <c r="U17" s="57">
        <f>VLOOKUP($B17,Total!$B$4:$W$349,Total!U$1,FALSE)</f>
        <v>33358</v>
      </c>
      <c r="V17" s="57">
        <f>VLOOKUP($B17,Total!$B$4:$W$349,Total!V$1,FALSE)</f>
        <v>665</v>
      </c>
      <c r="W17" s="57">
        <f>VLOOKUP($B17,Total!$B$4:$W$349,Total!W$1,FALSE)</f>
        <v>33500294</v>
      </c>
    </row>
    <row r="18" spans="1:23" s="43" customFormat="1" x14ac:dyDescent="0.2">
      <c r="A18" s="40">
        <v>10111</v>
      </c>
      <c r="B18" s="86">
        <v>14204</v>
      </c>
      <c r="C18" s="28" t="s">
        <v>306</v>
      </c>
      <c r="D18" s="57">
        <f>VLOOKUP($B18,Total!$B$4:$W$349,Total!D$1,FALSE)</f>
        <v>310</v>
      </c>
      <c r="E18" s="57">
        <f>VLOOKUP($B18,Total!$B$4:$W$349,Total!E$1,FALSE)</f>
        <v>19549220</v>
      </c>
      <c r="F18" s="57">
        <f>VLOOKUP($B18,Total!$B$4:$W$349,Total!F$1,FALSE)</f>
        <v>315</v>
      </c>
      <c r="G18" s="57">
        <f>VLOOKUP($B18,Total!$B$4:$W$349,Total!G$1,FALSE)</f>
        <v>10507770</v>
      </c>
      <c r="H18" s="57">
        <f>VLOOKUP($B18,Total!$B$4:$W$349,Total!H$1,FALSE)</f>
        <v>82</v>
      </c>
      <c r="I18" s="57">
        <f>VLOOKUP($B18,Total!$B$4:$W$349,Total!I$1,FALSE)</f>
        <v>5171084</v>
      </c>
      <c r="J18" s="57">
        <f>VLOOKUP($B18,Total!$B$4:$W$349,Total!J$1,FALSE)</f>
        <v>95</v>
      </c>
      <c r="K18" s="57">
        <f>VLOOKUP($B18,Total!$B$4:$W$349,Total!K$1,FALSE)</f>
        <v>3169010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36</v>
      </c>
      <c r="Q18" s="57">
        <f>VLOOKUP($B18,Total!$B$4:$W$349,Total!Q$1,FALSE)</f>
        <v>2270232</v>
      </c>
      <c r="R18" s="57">
        <f>VLOOKUP($B18,Total!$B$4:$W$349,Total!R$1,FALSE)</f>
        <v>12</v>
      </c>
      <c r="S18" s="57">
        <f>VLOOKUP($B18,Total!$B$4:$W$349,Total!S$1,FALSE)</f>
        <v>400296</v>
      </c>
      <c r="T18" s="57">
        <f>VLOOKUP($B18,Total!$B$4:$W$349,Total!T$1,FALSE)</f>
        <v>2</v>
      </c>
      <c r="U18" s="57">
        <f>VLOOKUP($B18,Total!$B$4:$W$349,Total!U$1,FALSE)</f>
        <v>49012</v>
      </c>
      <c r="V18" s="57">
        <f>VLOOKUP($B18,Total!$B$4:$W$349,Total!V$1,FALSE)</f>
        <v>852</v>
      </c>
      <c r="W18" s="57">
        <f>VLOOKUP($B18,Total!$B$4:$W$349,Total!W$1,FALSE)</f>
        <v>41116624</v>
      </c>
    </row>
    <row r="19" spans="1:23" s="43" customFormat="1" ht="13.5" thickBot="1" x14ac:dyDescent="0.25">
      <c r="A19" s="40">
        <v>10112</v>
      </c>
      <c r="B19" s="86">
        <v>14203</v>
      </c>
      <c r="C19" s="28" t="s">
        <v>307</v>
      </c>
      <c r="D19" s="57">
        <f>VLOOKUP($B19,Total!$B$4:$W$349,Total!D$1,FALSE)</f>
        <v>180</v>
      </c>
      <c r="E19" s="57">
        <f>VLOOKUP($B19,Total!$B$4:$W$349,Total!E$1,FALSE)</f>
        <v>11351160</v>
      </c>
      <c r="F19" s="57">
        <f>VLOOKUP($B19,Total!$B$4:$W$349,Total!F$1,FALSE)</f>
        <v>130</v>
      </c>
      <c r="G19" s="57">
        <f>VLOOKUP($B19,Total!$B$4:$W$349,Total!G$1,FALSE)</f>
        <v>4336540</v>
      </c>
      <c r="H19" s="57">
        <f>VLOOKUP($B19,Total!$B$4:$W$349,Total!H$1,FALSE)</f>
        <v>120</v>
      </c>
      <c r="I19" s="57">
        <f>VLOOKUP($B19,Total!$B$4:$W$349,Total!I$1,FALSE)</f>
        <v>7567440</v>
      </c>
      <c r="J19" s="57">
        <f>VLOOKUP($B19,Total!$B$4:$W$349,Total!J$1,FALSE)</f>
        <v>51</v>
      </c>
      <c r="K19" s="57">
        <f>VLOOKUP($B19,Total!$B$4:$W$349,Total!K$1,FALSE)</f>
        <v>1701258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11</v>
      </c>
      <c r="Q19" s="57">
        <f>VLOOKUP($B19,Total!$B$4:$W$349,Total!Q$1,FALSE)</f>
        <v>693682</v>
      </c>
      <c r="R19" s="57">
        <f>VLOOKUP($B19,Total!$B$4:$W$349,Total!R$1,FALSE)</f>
        <v>2</v>
      </c>
      <c r="S19" s="57">
        <f>VLOOKUP($B19,Total!$B$4:$W$349,Total!S$1,FALSE)</f>
        <v>66716</v>
      </c>
      <c r="T19" s="57">
        <f>VLOOKUP($B19,Total!$B$4:$W$349,Total!T$1,FALSE)</f>
        <v>0</v>
      </c>
      <c r="U19" s="57">
        <f>VLOOKUP($B19,Total!$B$4:$W$349,Total!U$1,FALSE)</f>
        <v>0</v>
      </c>
      <c r="V19" s="57">
        <f>VLOOKUP($B19,Total!$B$4:$W$349,Total!V$1,FALSE)</f>
        <v>494</v>
      </c>
      <c r="W19" s="57">
        <f>VLOOKUP($B19,Total!$B$4:$W$349,Total!W$1,FALSE)</f>
        <v>25716796</v>
      </c>
    </row>
    <row r="20" spans="1:23" ht="13.5" thickBot="1" x14ac:dyDescent="0.25">
      <c r="A20" s="109" t="s">
        <v>9</v>
      </c>
      <c r="B20" s="110"/>
      <c r="C20" s="110"/>
      <c r="D20" s="24">
        <f>SUM(D8:D19)</f>
        <v>3416</v>
      </c>
      <c r="E20" s="24">
        <f t="shared" ref="E20:W20" si="0">SUM(E8:E19)</f>
        <v>215419792</v>
      </c>
      <c r="F20" s="24">
        <f t="shared" si="0"/>
        <v>3309</v>
      </c>
      <c r="G20" s="24">
        <f t="shared" si="0"/>
        <v>110381622</v>
      </c>
      <c r="H20" s="24">
        <f t="shared" si="0"/>
        <v>1635</v>
      </c>
      <c r="I20" s="24">
        <f t="shared" si="0"/>
        <v>103106370</v>
      </c>
      <c r="J20" s="24">
        <f t="shared" si="0"/>
        <v>1167</v>
      </c>
      <c r="K20" s="24">
        <f t="shared" si="0"/>
        <v>38928786</v>
      </c>
      <c r="L20" s="24">
        <f t="shared" si="0"/>
        <v>39</v>
      </c>
      <c r="M20" s="24">
        <f t="shared" si="0"/>
        <v>2459418</v>
      </c>
      <c r="N20" s="24">
        <f t="shared" si="0"/>
        <v>2</v>
      </c>
      <c r="O20" s="24">
        <f t="shared" si="0"/>
        <v>66716</v>
      </c>
      <c r="P20" s="24">
        <f t="shared" si="0"/>
        <v>436</v>
      </c>
      <c r="Q20" s="24">
        <f t="shared" si="0"/>
        <v>27495032</v>
      </c>
      <c r="R20" s="24">
        <f t="shared" si="0"/>
        <v>147</v>
      </c>
      <c r="S20" s="24">
        <f t="shared" si="0"/>
        <v>4903626</v>
      </c>
      <c r="T20" s="24">
        <f t="shared" si="0"/>
        <v>12</v>
      </c>
      <c r="U20" s="24">
        <f t="shared" si="0"/>
        <v>507408</v>
      </c>
      <c r="V20" s="24">
        <f t="shared" si="0"/>
        <v>10163</v>
      </c>
      <c r="W20" s="24">
        <f t="shared" si="0"/>
        <v>503268770</v>
      </c>
    </row>
  </sheetData>
  <autoFilter ref="A7:W7"/>
  <mergeCells count="13">
    <mergeCell ref="V6:W6"/>
    <mergeCell ref="A20:C20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zoomScale="78" zoomScaleNormal="78" workbookViewId="0">
      <selection sqref="A1:W2"/>
    </sheetView>
  </sheetViews>
  <sheetFormatPr baseColWidth="10" defaultRowHeight="12.75" x14ac:dyDescent="0.2"/>
  <cols>
    <col min="2" max="2" width="14.85546875" customWidth="1"/>
    <col min="5" max="5" width="12.42578125" bestFit="1" customWidth="1"/>
    <col min="23" max="23" width="12.42578125" bestFit="1" customWidth="1"/>
    <col min="32" max="32" width="12.42578125" bestFit="1" customWidth="1"/>
  </cols>
  <sheetData>
    <row r="1" spans="1:33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33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33" x14ac:dyDescent="0.2">
      <c r="A3" s="37"/>
      <c r="B3" s="37"/>
      <c r="C3" s="37"/>
    </row>
    <row r="4" spans="1:33" ht="18" x14ac:dyDescent="0.25">
      <c r="A4" s="112" t="s">
        <v>56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33" ht="13.5" thickBot="1" x14ac:dyDescent="0.25">
      <c r="A5" s="37"/>
      <c r="B5" s="37"/>
      <c r="C5" s="37"/>
    </row>
    <row r="6" spans="1:33" s="46" customFormat="1" ht="15.75" customHeight="1" thickBot="1" x14ac:dyDescent="0.25">
      <c r="A6" s="119" t="s">
        <v>0</v>
      </c>
      <c r="B6" s="121" t="s">
        <v>58</v>
      </c>
      <c r="C6" s="12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33" s="43" customFormat="1" ht="99" customHeight="1" thickBot="1" x14ac:dyDescent="0.25">
      <c r="A7" s="132"/>
      <c r="B7" s="122"/>
      <c r="C7" s="133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33" s="43" customFormat="1" x14ac:dyDescent="0.2">
      <c r="A8" s="75">
        <v>1101</v>
      </c>
      <c r="B8" s="86">
        <v>15101</v>
      </c>
      <c r="C8" s="28" t="s">
        <v>65</v>
      </c>
      <c r="D8" s="57">
        <f>VLOOKUP($B8,Total!$B$4:$W$349,Total!D$1,FALSE)</f>
        <v>0</v>
      </c>
      <c r="E8" s="57">
        <f>VLOOKUP($B8,Total!$B$4:$W$349,Total!E$1,FALSE)</f>
        <v>0</v>
      </c>
      <c r="F8" s="57">
        <f>VLOOKUP($B8,Total!$B$4:$W$349,Total!F$1,FALSE)</f>
        <v>0</v>
      </c>
      <c r="G8" s="57">
        <f>VLOOKUP($B8,Total!$B$4:$W$349,Total!G$1,FALSE)</f>
        <v>0</v>
      </c>
      <c r="H8" s="57">
        <f>VLOOKUP($B8,Total!$B$4:$W$349,Total!H$1,FALSE)</f>
        <v>550</v>
      </c>
      <c r="I8" s="57">
        <f>VLOOKUP($B8,Total!$B$4:$W$349,Total!I$1,FALSE)</f>
        <v>34684100</v>
      </c>
      <c r="J8" s="57">
        <f>VLOOKUP($B8,Total!$B$4:$W$349,Total!J$1,FALSE)</f>
        <v>464</v>
      </c>
      <c r="K8" s="57">
        <f>VLOOKUP($B8,Total!$B$4:$W$349,Total!K$1,FALSE)</f>
        <v>15478112</v>
      </c>
      <c r="L8" s="57">
        <f>VLOOKUP($B8,Total!$B$4:$W$349,Total!L$1,FALSE)</f>
        <v>27</v>
      </c>
      <c r="M8" s="57">
        <f>VLOOKUP($B8,Total!$B$4:$W$349,Total!M$1,FALSE)</f>
        <v>1702674</v>
      </c>
      <c r="N8" s="57">
        <f>VLOOKUP($B8,Total!$B$4:$W$349,Total!N$1,FALSE)</f>
        <v>4</v>
      </c>
      <c r="O8" s="57">
        <f>VLOOKUP($B8,Total!$B$4:$W$349,Total!O$1,FALSE)</f>
        <v>133432</v>
      </c>
      <c r="P8" s="57">
        <f>VLOOKUP($B8,Total!$B$4:$W$349,Total!P$1,FALSE)</f>
        <v>0</v>
      </c>
      <c r="Q8" s="57">
        <f>VLOOKUP($B8,Total!$B$4:$W$349,Total!Q$1,FALSE)</f>
        <v>0</v>
      </c>
      <c r="R8" s="57">
        <f>VLOOKUP($B8,Total!$B$4:$W$349,Total!R$1,FALSE)</f>
        <v>0</v>
      </c>
      <c r="S8" s="57">
        <f>VLOOKUP($B8,Total!$B$4:$W$349,Total!S$1,FALSE)</f>
        <v>0</v>
      </c>
      <c r="T8" s="57">
        <f>VLOOKUP($B8,Total!$B$4:$W$349,Total!T$1,FALSE)</f>
        <v>1</v>
      </c>
      <c r="U8" s="57">
        <f>VLOOKUP($B8,Total!$B$4:$W$349,Total!U$1,FALSE)</f>
        <v>33358</v>
      </c>
      <c r="V8" s="57">
        <f>VLOOKUP($B8,Total!$B$4:$W$349,Total!V$1,FALSE)</f>
        <v>1046</v>
      </c>
      <c r="W8" s="57">
        <f>VLOOKUP($B8,Total!$B$4:$W$349,Total!W$1,FALSE)</f>
        <v>52031676</v>
      </c>
      <c r="X8" s="44"/>
      <c r="AB8" s="44"/>
      <c r="AD8" s="44"/>
      <c r="AE8" s="44"/>
      <c r="AF8" s="44"/>
      <c r="AG8" s="44"/>
    </row>
    <row r="9" spans="1:33" s="43" customFormat="1" x14ac:dyDescent="0.2">
      <c r="A9" s="75">
        <v>1106</v>
      </c>
      <c r="B9" s="86">
        <v>15102</v>
      </c>
      <c r="C9" s="28" t="s">
        <v>66</v>
      </c>
      <c r="D9" s="57">
        <f>VLOOKUP($B9,Total!$B$4:$W$349,Total!D$1,FALSE)</f>
        <v>0</v>
      </c>
      <c r="E9" s="57">
        <f>VLOOKUP($B9,Total!$B$4:$W$349,Total!E$1,FALSE)</f>
        <v>0</v>
      </c>
      <c r="F9" s="57">
        <f>VLOOKUP($B9,Total!$B$4:$W$349,Total!F$1,FALSE)</f>
        <v>0</v>
      </c>
      <c r="G9" s="57">
        <f>VLOOKUP($B9,Total!$B$4:$W$349,Total!G$1,FALSE)</f>
        <v>0</v>
      </c>
      <c r="H9" s="57">
        <f>VLOOKUP($B9,Total!$B$4:$W$349,Total!H$1,FALSE)</f>
        <v>4</v>
      </c>
      <c r="I9" s="57">
        <f>VLOOKUP($B9,Total!$B$4:$W$349,Total!I$1,FALSE)</f>
        <v>252248</v>
      </c>
      <c r="J9" s="57">
        <f>VLOOKUP($B9,Total!$B$4:$W$349,Total!J$1,FALSE)</f>
        <v>2</v>
      </c>
      <c r="K9" s="57">
        <f>VLOOKUP($B9,Total!$B$4:$W$349,Total!K$1,FALSE)</f>
        <v>66716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0</v>
      </c>
      <c r="Q9" s="57">
        <f>VLOOKUP($B9,Total!$B$4:$W$349,Total!Q$1,FALSE)</f>
        <v>0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6</v>
      </c>
      <c r="W9" s="57">
        <f>VLOOKUP($B9,Total!$B$4:$W$349,Total!W$1,FALSE)</f>
        <v>318964</v>
      </c>
      <c r="X9" s="44"/>
      <c r="AB9" s="44"/>
      <c r="AD9" s="44"/>
      <c r="AE9" s="44"/>
      <c r="AF9" s="44"/>
      <c r="AG9" s="44"/>
    </row>
    <row r="10" spans="1:33" s="43" customFormat="1" x14ac:dyDescent="0.2">
      <c r="A10" s="75">
        <v>1301</v>
      </c>
      <c r="B10" s="86">
        <v>15201</v>
      </c>
      <c r="C10" s="28" t="s">
        <v>74</v>
      </c>
      <c r="D10" s="57">
        <f>VLOOKUP($B10,Total!$B$4:$W$349,Total!D$1,FALSE)</f>
        <v>0</v>
      </c>
      <c r="E10" s="57">
        <f>VLOOKUP($B10,Total!$B$4:$W$349,Total!E$1,FALSE)</f>
        <v>0</v>
      </c>
      <c r="F10" s="57">
        <f>VLOOKUP($B10,Total!$B$4:$W$349,Total!F$1,FALSE)</f>
        <v>0</v>
      </c>
      <c r="G10" s="57">
        <f>VLOOKUP($B10,Total!$B$4:$W$349,Total!G$1,FALSE)</f>
        <v>0</v>
      </c>
      <c r="H10" s="57">
        <f>VLOOKUP($B10,Total!$B$4:$W$349,Total!H$1,FALSE)</f>
        <v>12</v>
      </c>
      <c r="I10" s="57">
        <f>VLOOKUP($B10,Total!$B$4:$W$349,Total!I$1,FALSE)</f>
        <v>756744</v>
      </c>
      <c r="J10" s="57">
        <f>VLOOKUP($B10,Total!$B$4:$W$349,Total!J$1,FALSE)</f>
        <v>12</v>
      </c>
      <c r="K10" s="57">
        <f>VLOOKUP($B10,Total!$B$4:$W$349,Total!K$1,FALSE)</f>
        <v>400296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0</v>
      </c>
      <c r="Q10" s="57">
        <f>VLOOKUP($B10,Total!$B$4:$W$349,Total!Q$1,FALSE)</f>
        <v>0</v>
      </c>
      <c r="R10" s="57">
        <f>VLOOKUP($B10,Total!$B$4:$W$349,Total!R$1,FALSE)</f>
        <v>0</v>
      </c>
      <c r="S10" s="57">
        <f>VLOOKUP($B10,Total!$B$4:$W$349,Total!S$1,FALSE)</f>
        <v>0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24</v>
      </c>
      <c r="W10" s="57">
        <f>VLOOKUP($B10,Total!$B$4:$W$349,Total!W$1,FALSE)</f>
        <v>1157040</v>
      </c>
      <c r="X10" s="44"/>
      <c r="AB10" s="44"/>
      <c r="AD10" s="44"/>
      <c r="AE10" s="44"/>
      <c r="AF10" s="44"/>
      <c r="AG10" s="44"/>
    </row>
    <row r="11" spans="1:33" s="43" customFormat="1" ht="13.5" thickBot="1" x14ac:dyDescent="0.25">
      <c r="A11" s="75">
        <v>1302</v>
      </c>
      <c r="B11" s="86">
        <v>15202</v>
      </c>
      <c r="C11" s="28" t="s">
        <v>75</v>
      </c>
      <c r="D11" s="57">
        <f>VLOOKUP($B11,Total!$B$4:$W$349,Total!D$1,FALSE)</f>
        <v>0</v>
      </c>
      <c r="E11" s="57">
        <f>VLOOKUP($B11,Total!$B$4:$W$349,Total!E$1,FALSE)</f>
        <v>0</v>
      </c>
      <c r="F11" s="57">
        <f>VLOOKUP($B11,Total!$B$4:$W$349,Total!F$1,FALSE)</f>
        <v>0</v>
      </c>
      <c r="G11" s="57">
        <f>VLOOKUP($B11,Total!$B$4:$W$349,Total!G$1,FALSE)</f>
        <v>0</v>
      </c>
      <c r="H11" s="57">
        <f>VLOOKUP($B11,Total!$B$4:$W$349,Total!H$1,FALSE)</f>
        <v>7</v>
      </c>
      <c r="I11" s="57">
        <f>VLOOKUP($B11,Total!$B$4:$W$349,Total!I$1,FALSE)</f>
        <v>441434</v>
      </c>
      <c r="J11" s="57">
        <f>VLOOKUP($B11,Total!$B$4:$W$349,Total!J$1,FALSE)</f>
        <v>0</v>
      </c>
      <c r="K11" s="57">
        <f>VLOOKUP($B11,Total!$B$4:$W$349,Total!K$1,FALSE)</f>
        <v>0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0</v>
      </c>
      <c r="Q11" s="57">
        <f>VLOOKUP($B11,Total!$B$4:$W$349,Total!Q$1,FALSE)</f>
        <v>0</v>
      </c>
      <c r="R11" s="57">
        <f>VLOOKUP($B11,Total!$B$4:$W$349,Total!R$1,FALSE)</f>
        <v>0</v>
      </c>
      <c r="S11" s="57">
        <f>VLOOKUP($B11,Total!$B$4:$W$349,Total!S$1,FALSE)</f>
        <v>0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7</v>
      </c>
      <c r="W11" s="57">
        <f>VLOOKUP($B11,Total!$B$4:$W$349,Total!W$1,FALSE)</f>
        <v>441434</v>
      </c>
      <c r="X11" s="44"/>
      <c r="AB11" s="44"/>
      <c r="AD11" s="44"/>
      <c r="AE11" s="44"/>
      <c r="AF11" s="44"/>
      <c r="AG11" s="44"/>
    </row>
    <row r="12" spans="1:33" ht="13.5" thickBot="1" x14ac:dyDescent="0.25">
      <c r="A12" s="109" t="s">
        <v>9</v>
      </c>
      <c r="B12" s="110"/>
      <c r="C12" s="110"/>
      <c r="D12" s="3">
        <f>SUM(D8:D11)</f>
        <v>0</v>
      </c>
      <c r="E12" s="3">
        <f t="shared" ref="E12:W12" si="0">SUM(E8:E11)</f>
        <v>0</v>
      </c>
      <c r="F12" s="3">
        <f t="shared" si="0"/>
        <v>0</v>
      </c>
      <c r="G12" s="24">
        <f t="shared" si="0"/>
        <v>0</v>
      </c>
      <c r="H12" s="4">
        <f t="shared" si="0"/>
        <v>573</v>
      </c>
      <c r="I12" s="3">
        <f t="shared" si="0"/>
        <v>36134526</v>
      </c>
      <c r="J12" s="3">
        <f t="shared" si="0"/>
        <v>478</v>
      </c>
      <c r="K12" s="69">
        <f t="shared" si="0"/>
        <v>15945124</v>
      </c>
      <c r="L12" s="3">
        <f t="shared" si="0"/>
        <v>27</v>
      </c>
      <c r="M12" s="3">
        <f t="shared" si="0"/>
        <v>1702674</v>
      </c>
      <c r="N12" s="3">
        <f t="shared" si="0"/>
        <v>4</v>
      </c>
      <c r="O12" s="24">
        <f t="shared" si="0"/>
        <v>133432</v>
      </c>
      <c r="P12" s="4">
        <f t="shared" si="0"/>
        <v>0</v>
      </c>
      <c r="Q12" s="3">
        <f t="shared" si="0"/>
        <v>0</v>
      </c>
      <c r="R12" s="3">
        <f t="shared" si="0"/>
        <v>0</v>
      </c>
      <c r="S12" s="69">
        <f t="shared" si="0"/>
        <v>0</v>
      </c>
      <c r="T12" s="24">
        <f t="shared" si="0"/>
        <v>1</v>
      </c>
      <c r="U12" s="24">
        <f t="shared" si="0"/>
        <v>33358</v>
      </c>
      <c r="V12" s="4">
        <f>SUM(V8:V11)</f>
        <v>1083</v>
      </c>
      <c r="W12" s="24">
        <f t="shared" si="0"/>
        <v>53949114</v>
      </c>
    </row>
  </sheetData>
  <mergeCells count="13">
    <mergeCell ref="V6:W6"/>
    <mergeCell ref="A12:C12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9"/>
  <sheetViews>
    <sheetView topLeftCell="E1" zoomScale="92" zoomScaleNormal="92" workbookViewId="0">
      <selection sqref="A1:W1"/>
    </sheetView>
  </sheetViews>
  <sheetFormatPr baseColWidth="10" defaultRowHeight="12.75" x14ac:dyDescent="0.2"/>
  <cols>
    <col min="2" max="2" width="15" customWidth="1"/>
    <col min="5" max="5" width="12.42578125" bestFit="1" customWidth="1"/>
    <col min="7" max="7" width="12.42578125" bestFit="1" customWidth="1"/>
    <col min="9" max="9" width="12.42578125" bestFit="1" customWidth="1"/>
    <col min="11" max="11" width="12.42578125" bestFit="1" customWidth="1"/>
    <col min="15" max="15" width="12.42578125" bestFit="1" customWidth="1"/>
    <col min="17" max="17" width="12.42578125" bestFit="1" customWidth="1"/>
    <col min="23" max="23" width="13.5703125" bestFit="1" customWidth="1"/>
  </cols>
  <sheetData>
    <row r="1" spans="1:34" ht="18" x14ac:dyDescent="0.25">
      <c r="A1" s="112" t="str">
        <f>NACIONAL!A1</f>
        <v>AGUINALDO DE NAVIDAD 2021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34" ht="18" x14ac:dyDescent="0.25">
      <c r="A2" s="112" t="str">
        <f>NACIONAL!A2</f>
        <v>Ley Nº 21.405 Artículo 2º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3" spans="1:34" x14ac:dyDescent="0.2">
      <c r="A3" s="37"/>
      <c r="B3" s="37"/>
      <c r="C3" s="37"/>
    </row>
    <row r="4" spans="1:34" ht="18" x14ac:dyDescent="0.25">
      <c r="A4" s="112" t="s">
        <v>57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34" ht="13.5" thickBot="1" x14ac:dyDescent="0.25">
      <c r="A5" s="37"/>
      <c r="B5" s="37"/>
      <c r="C5" s="37"/>
    </row>
    <row r="6" spans="1:34" ht="15.75" customHeight="1" thickBot="1" x14ac:dyDescent="0.25">
      <c r="A6" s="113" t="s">
        <v>0</v>
      </c>
      <c r="B6" s="121" t="s">
        <v>58</v>
      </c>
      <c r="C6" s="115" t="s">
        <v>1</v>
      </c>
      <c r="D6" s="102" t="s">
        <v>2</v>
      </c>
      <c r="E6" s="103"/>
      <c r="F6" s="103"/>
      <c r="G6" s="104"/>
      <c r="H6" s="102" t="s">
        <v>3</v>
      </c>
      <c r="I6" s="103"/>
      <c r="J6" s="103"/>
      <c r="K6" s="104"/>
      <c r="L6" s="105" t="s">
        <v>4</v>
      </c>
      <c r="M6" s="106"/>
      <c r="N6" s="106"/>
      <c r="O6" s="107"/>
      <c r="P6" s="105" t="s">
        <v>64</v>
      </c>
      <c r="Q6" s="106"/>
      <c r="R6" s="106"/>
      <c r="S6" s="107"/>
      <c r="T6" s="108" t="s">
        <v>5</v>
      </c>
      <c r="U6" s="101"/>
      <c r="V6" s="100" t="s">
        <v>17</v>
      </c>
      <c r="W6" s="101"/>
    </row>
    <row r="7" spans="1:34" s="43" customFormat="1" ht="130.5" customHeight="1" thickBot="1" x14ac:dyDescent="0.25">
      <c r="A7" s="114"/>
      <c r="B7" s="122"/>
      <c r="C7" s="116"/>
      <c r="D7" s="91" t="s">
        <v>415</v>
      </c>
      <c r="E7" s="92" t="s">
        <v>416</v>
      </c>
      <c r="F7" s="92" t="s">
        <v>417</v>
      </c>
      <c r="G7" s="93" t="s">
        <v>418</v>
      </c>
      <c r="H7" s="91" t="s">
        <v>415</v>
      </c>
      <c r="I7" s="92" t="s">
        <v>416</v>
      </c>
      <c r="J7" s="92" t="s">
        <v>417</v>
      </c>
      <c r="K7" s="93" t="s">
        <v>418</v>
      </c>
      <c r="L7" s="91" t="s">
        <v>415</v>
      </c>
      <c r="M7" s="92" t="s">
        <v>416</v>
      </c>
      <c r="N7" s="92" t="s">
        <v>417</v>
      </c>
      <c r="O7" s="93" t="s">
        <v>418</v>
      </c>
      <c r="P7" s="91" t="s">
        <v>415</v>
      </c>
      <c r="Q7" s="92" t="s">
        <v>416</v>
      </c>
      <c r="R7" s="92" t="s">
        <v>417</v>
      </c>
      <c r="S7" s="93" t="s">
        <v>418</v>
      </c>
      <c r="T7" s="93" t="s">
        <v>6</v>
      </c>
      <c r="U7" s="93" t="s">
        <v>7</v>
      </c>
      <c r="V7" s="91" t="s">
        <v>8</v>
      </c>
      <c r="W7" s="93" t="s">
        <v>30</v>
      </c>
    </row>
    <row r="8" spans="1:34" s="43" customFormat="1" x14ac:dyDescent="0.2">
      <c r="A8" s="39">
        <v>8101</v>
      </c>
      <c r="B8" s="86">
        <v>16101</v>
      </c>
      <c r="C8" s="28" t="s">
        <v>210</v>
      </c>
      <c r="D8" s="57">
        <f>VLOOKUP($B8,Total!$B$4:$W$349,Total!D$1,FALSE)</f>
        <v>881</v>
      </c>
      <c r="E8" s="57">
        <f>VLOOKUP($B8,Total!$B$4:$W$349,Total!E$1,FALSE)</f>
        <v>55557622</v>
      </c>
      <c r="F8" s="57">
        <f>VLOOKUP($B8,Total!$B$4:$W$349,Total!F$1,FALSE)</f>
        <v>818</v>
      </c>
      <c r="G8" s="57">
        <f>VLOOKUP($B8,Total!$B$4:$W$349,Total!G$1,FALSE)</f>
        <v>27286844</v>
      </c>
      <c r="H8" s="57">
        <f>VLOOKUP($B8,Total!$B$4:$W$349,Total!H$1,FALSE)</f>
        <v>395</v>
      </c>
      <c r="I8" s="57">
        <f>VLOOKUP($B8,Total!$B$4:$W$349,Total!I$1,FALSE)</f>
        <v>24909490</v>
      </c>
      <c r="J8" s="57">
        <f>VLOOKUP($B8,Total!$B$4:$W$349,Total!J$1,FALSE)</f>
        <v>370</v>
      </c>
      <c r="K8" s="57">
        <f>VLOOKUP($B8,Total!$B$4:$W$349,Total!K$1,FALSE)</f>
        <v>12342460</v>
      </c>
      <c r="L8" s="57">
        <f>VLOOKUP($B8,Total!$B$4:$W$349,Total!L$1,FALSE)</f>
        <v>41</v>
      </c>
      <c r="M8" s="57">
        <f>VLOOKUP($B8,Total!$B$4:$W$349,Total!M$1,FALSE)</f>
        <v>2585542</v>
      </c>
      <c r="N8" s="57">
        <f>VLOOKUP($B8,Total!$B$4:$W$349,Total!N$1,FALSE)</f>
        <v>9</v>
      </c>
      <c r="O8" s="57">
        <f>VLOOKUP($B8,Total!$B$4:$W$349,Total!O$1,FALSE)</f>
        <v>300222</v>
      </c>
      <c r="P8" s="57">
        <f>VLOOKUP($B8,Total!$B$4:$W$349,Total!P$1,FALSE)</f>
        <v>236</v>
      </c>
      <c r="Q8" s="57">
        <f>VLOOKUP($B8,Total!$B$4:$W$349,Total!Q$1,FALSE)</f>
        <v>14882632</v>
      </c>
      <c r="R8" s="57">
        <f>VLOOKUP($B8,Total!$B$4:$W$349,Total!R$1,FALSE)</f>
        <v>70</v>
      </c>
      <c r="S8" s="57">
        <f>VLOOKUP($B8,Total!$B$4:$W$349,Total!S$1,FALSE)</f>
        <v>2335060</v>
      </c>
      <c r="T8" s="57">
        <f>VLOOKUP($B8,Total!$B$4:$W$349,Total!T$1,FALSE)</f>
        <v>0</v>
      </c>
      <c r="U8" s="57">
        <f>VLOOKUP($B8,Total!$B$4:$W$349,Total!U$1,FALSE)</f>
        <v>0</v>
      </c>
      <c r="V8" s="57">
        <f>VLOOKUP($B8,Total!$B$4:$W$349,Total!V$1,FALSE)</f>
        <v>2820</v>
      </c>
      <c r="W8" s="57">
        <f>VLOOKUP($B8,Total!$B$4:$W$349,Total!W$1,FALSE)</f>
        <v>140199872</v>
      </c>
      <c r="X8" s="44"/>
      <c r="AC8" s="44"/>
      <c r="AD8" s="44"/>
      <c r="AE8" s="44"/>
      <c r="AG8" s="44"/>
      <c r="AH8" s="44"/>
    </row>
    <row r="9" spans="1:34" s="43" customFormat="1" x14ac:dyDescent="0.2">
      <c r="A9" s="40">
        <v>8102</v>
      </c>
      <c r="B9" s="86">
        <v>16106</v>
      </c>
      <c r="C9" s="28" t="s">
        <v>211</v>
      </c>
      <c r="D9" s="57">
        <f>VLOOKUP($B9,Total!$B$4:$W$349,Total!D$1,FALSE)</f>
        <v>199</v>
      </c>
      <c r="E9" s="57">
        <f>VLOOKUP($B9,Total!$B$4:$W$349,Total!E$1,FALSE)</f>
        <v>12549338</v>
      </c>
      <c r="F9" s="57">
        <f>VLOOKUP($B9,Total!$B$4:$W$349,Total!F$1,FALSE)</f>
        <v>124</v>
      </c>
      <c r="G9" s="57">
        <f>VLOOKUP($B9,Total!$B$4:$W$349,Total!G$1,FALSE)</f>
        <v>4136392</v>
      </c>
      <c r="H9" s="57">
        <f>VLOOKUP($B9,Total!$B$4:$W$349,Total!H$1,FALSE)</f>
        <v>80</v>
      </c>
      <c r="I9" s="57">
        <f>VLOOKUP($B9,Total!$B$4:$W$349,Total!I$1,FALSE)</f>
        <v>5044960</v>
      </c>
      <c r="J9" s="57">
        <f>VLOOKUP($B9,Total!$B$4:$W$349,Total!J$1,FALSE)</f>
        <v>47</v>
      </c>
      <c r="K9" s="57">
        <f>VLOOKUP($B9,Total!$B$4:$W$349,Total!K$1,FALSE)</f>
        <v>1567826</v>
      </c>
      <c r="L9" s="57">
        <f>VLOOKUP($B9,Total!$B$4:$W$349,Total!L$1,FALSE)</f>
        <v>0</v>
      </c>
      <c r="M9" s="57">
        <f>VLOOKUP($B9,Total!$B$4:$W$349,Total!M$1,FALSE)</f>
        <v>0</v>
      </c>
      <c r="N9" s="57">
        <f>VLOOKUP($B9,Total!$B$4:$W$349,Total!N$1,FALSE)</f>
        <v>0</v>
      </c>
      <c r="O9" s="57">
        <f>VLOOKUP($B9,Total!$B$4:$W$349,Total!O$1,FALSE)</f>
        <v>0</v>
      </c>
      <c r="P9" s="57">
        <f>VLOOKUP($B9,Total!$B$4:$W$349,Total!P$1,FALSE)</f>
        <v>14</v>
      </c>
      <c r="Q9" s="57">
        <f>VLOOKUP($B9,Total!$B$4:$W$349,Total!Q$1,FALSE)</f>
        <v>882868</v>
      </c>
      <c r="R9" s="57">
        <f>VLOOKUP($B9,Total!$B$4:$W$349,Total!R$1,FALSE)</f>
        <v>0</v>
      </c>
      <c r="S9" s="57">
        <f>VLOOKUP($B9,Total!$B$4:$W$349,Total!S$1,FALSE)</f>
        <v>0</v>
      </c>
      <c r="T9" s="57">
        <f>VLOOKUP($B9,Total!$B$4:$W$349,Total!T$1,FALSE)</f>
        <v>0</v>
      </c>
      <c r="U9" s="57">
        <f>VLOOKUP($B9,Total!$B$4:$W$349,Total!U$1,FALSE)</f>
        <v>0</v>
      </c>
      <c r="V9" s="57">
        <f>VLOOKUP($B9,Total!$B$4:$W$349,Total!V$1,FALSE)</f>
        <v>464</v>
      </c>
      <c r="W9" s="57">
        <f>VLOOKUP($B9,Total!$B$4:$W$349,Total!W$1,FALSE)</f>
        <v>24181384</v>
      </c>
      <c r="X9" s="44"/>
      <c r="AC9" s="44"/>
      <c r="AD9" s="44"/>
      <c r="AE9" s="44"/>
      <c r="AG9" s="44"/>
      <c r="AH9" s="44"/>
    </row>
    <row r="10" spans="1:34" s="43" customFormat="1" x14ac:dyDescent="0.2">
      <c r="A10" s="40">
        <v>8103</v>
      </c>
      <c r="B10" s="86">
        <v>16302</v>
      </c>
      <c r="C10" s="28" t="s">
        <v>212</v>
      </c>
      <c r="D10" s="57">
        <f>VLOOKUP($B10,Total!$B$4:$W$349,Total!D$1,FALSE)</f>
        <v>327</v>
      </c>
      <c r="E10" s="57">
        <f>VLOOKUP($B10,Total!$B$4:$W$349,Total!E$1,FALSE)</f>
        <v>20621274</v>
      </c>
      <c r="F10" s="57">
        <f>VLOOKUP($B10,Total!$B$4:$W$349,Total!F$1,FALSE)</f>
        <v>264</v>
      </c>
      <c r="G10" s="57">
        <f>VLOOKUP($B10,Total!$B$4:$W$349,Total!G$1,FALSE)</f>
        <v>8806512</v>
      </c>
      <c r="H10" s="57">
        <f>VLOOKUP($B10,Total!$B$4:$W$349,Total!H$1,FALSE)</f>
        <v>165</v>
      </c>
      <c r="I10" s="57">
        <f>VLOOKUP($B10,Total!$B$4:$W$349,Total!I$1,FALSE)</f>
        <v>10405230</v>
      </c>
      <c r="J10" s="57">
        <f>VLOOKUP($B10,Total!$B$4:$W$349,Total!J$1,FALSE)</f>
        <v>98</v>
      </c>
      <c r="K10" s="57">
        <f>VLOOKUP($B10,Total!$B$4:$W$349,Total!K$1,FALSE)</f>
        <v>3269084</v>
      </c>
      <c r="L10" s="57">
        <f>VLOOKUP($B10,Total!$B$4:$W$349,Total!L$1,FALSE)</f>
        <v>0</v>
      </c>
      <c r="M10" s="57">
        <f>VLOOKUP($B10,Total!$B$4:$W$349,Total!M$1,FALSE)</f>
        <v>0</v>
      </c>
      <c r="N10" s="57">
        <f>VLOOKUP($B10,Total!$B$4:$W$349,Total!N$1,FALSE)</f>
        <v>0</v>
      </c>
      <c r="O10" s="57">
        <f>VLOOKUP($B10,Total!$B$4:$W$349,Total!O$1,FALSE)</f>
        <v>0</v>
      </c>
      <c r="P10" s="57">
        <f>VLOOKUP($B10,Total!$B$4:$W$349,Total!P$1,FALSE)</f>
        <v>34</v>
      </c>
      <c r="Q10" s="57">
        <f>VLOOKUP($B10,Total!$B$4:$W$349,Total!Q$1,FALSE)</f>
        <v>2144108</v>
      </c>
      <c r="R10" s="57">
        <f>VLOOKUP($B10,Total!$B$4:$W$349,Total!R$1,FALSE)</f>
        <v>12</v>
      </c>
      <c r="S10" s="57">
        <f>VLOOKUP($B10,Total!$B$4:$W$349,Total!S$1,FALSE)</f>
        <v>400296</v>
      </c>
      <c r="T10" s="57">
        <f>VLOOKUP($B10,Total!$B$4:$W$349,Total!T$1,FALSE)</f>
        <v>0</v>
      </c>
      <c r="U10" s="57">
        <f>VLOOKUP($B10,Total!$B$4:$W$349,Total!U$1,FALSE)</f>
        <v>0</v>
      </c>
      <c r="V10" s="57">
        <f>VLOOKUP($B10,Total!$B$4:$W$349,Total!V$1,FALSE)</f>
        <v>900</v>
      </c>
      <c r="W10" s="57">
        <f>VLOOKUP($B10,Total!$B$4:$W$349,Total!W$1,FALSE)</f>
        <v>45646504</v>
      </c>
      <c r="X10" s="44"/>
      <c r="AC10" s="44"/>
      <c r="AD10" s="44"/>
      <c r="AE10" s="44"/>
      <c r="AG10" s="44"/>
      <c r="AH10" s="44"/>
    </row>
    <row r="11" spans="1:34" s="43" customFormat="1" x14ac:dyDescent="0.2">
      <c r="A11" s="40">
        <v>8104</v>
      </c>
      <c r="B11" s="86">
        <v>16201</v>
      </c>
      <c r="C11" s="28" t="s">
        <v>213</v>
      </c>
      <c r="D11" s="57">
        <f>VLOOKUP($B11,Total!$B$4:$W$349,Total!D$1,FALSE)</f>
        <v>197</v>
      </c>
      <c r="E11" s="57">
        <f>VLOOKUP($B11,Total!$B$4:$W$349,Total!E$1,FALSE)</f>
        <v>12423214</v>
      </c>
      <c r="F11" s="57">
        <f>VLOOKUP($B11,Total!$B$4:$W$349,Total!F$1,FALSE)</f>
        <v>183</v>
      </c>
      <c r="G11" s="57">
        <f>VLOOKUP($B11,Total!$B$4:$W$349,Total!G$1,FALSE)</f>
        <v>6104514</v>
      </c>
      <c r="H11" s="57">
        <f>VLOOKUP($B11,Total!$B$4:$W$349,Total!H$1,FALSE)</f>
        <v>7</v>
      </c>
      <c r="I11" s="57">
        <f>VLOOKUP($B11,Total!$B$4:$W$349,Total!I$1,FALSE)</f>
        <v>441434</v>
      </c>
      <c r="J11" s="57">
        <f>VLOOKUP($B11,Total!$B$4:$W$349,Total!J$1,FALSE)</f>
        <v>4</v>
      </c>
      <c r="K11" s="57">
        <f>VLOOKUP($B11,Total!$B$4:$W$349,Total!K$1,FALSE)</f>
        <v>133432</v>
      </c>
      <c r="L11" s="57">
        <f>VLOOKUP($B11,Total!$B$4:$W$349,Total!L$1,FALSE)</f>
        <v>0</v>
      </c>
      <c r="M11" s="57">
        <f>VLOOKUP($B11,Total!$B$4:$W$349,Total!M$1,FALSE)</f>
        <v>0</v>
      </c>
      <c r="N11" s="57">
        <f>VLOOKUP($B11,Total!$B$4:$W$349,Total!N$1,FALSE)</f>
        <v>0</v>
      </c>
      <c r="O11" s="57">
        <f>VLOOKUP($B11,Total!$B$4:$W$349,Total!O$1,FALSE)</f>
        <v>0</v>
      </c>
      <c r="P11" s="57">
        <f>VLOOKUP($B11,Total!$B$4:$W$349,Total!P$1,FALSE)</f>
        <v>23</v>
      </c>
      <c r="Q11" s="57">
        <f>VLOOKUP($B11,Total!$B$4:$W$349,Total!Q$1,FALSE)</f>
        <v>1450426</v>
      </c>
      <c r="R11" s="57">
        <f>VLOOKUP($B11,Total!$B$4:$W$349,Total!R$1,FALSE)</f>
        <v>8</v>
      </c>
      <c r="S11" s="57">
        <f>VLOOKUP($B11,Total!$B$4:$W$349,Total!S$1,FALSE)</f>
        <v>266864</v>
      </c>
      <c r="T11" s="57">
        <f>VLOOKUP($B11,Total!$B$4:$W$349,Total!T$1,FALSE)</f>
        <v>0</v>
      </c>
      <c r="U11" s="57">
        <f>VLOOKUP($B11,Total!$B$4:$W$349,Total!U$1,FALSE)</f>
        <v>0</v>
      </c>
      <c r="V11" s="57">
        <f>VLOOKUP($B11,Total!$B$4:$W$349,Total!V$1,FALSE)</f>
        <v>422</v>
      </c>
      <c r="W11" s="57">
        <f>VLOOKUP($B11,Total!$B$4:$W$349,Total!W$1,FALSE)</f>
        <v>20819884</v>
      </c>
      <c r="X11" s="44"/>
      <c r="AC11" s="44"/>
      <c r="AD11" s="44"/>
      <c r="AE11" s="44"/>
      <c r="AG11" s="44"/>
      <c r="AH11" s="44"/>
    </row>
    <row r="12" spans="1:34" s="43" customFormat="1" x14ac:dyDescent="0.2">
      <c r="A12" s="40">
        <v>8105</v>
      </c>
      <c r="B12" s="86">
        <v>16204</v>
      </c>
      <c r="C12" s="28" t="s">
        <v>214</v>
      </c>
      <c r="D12" s="57">
        <f>VLOOKUP($B12,Total!$B$4:$W$349,Total!D$1,FALSE)</f>
        <v>96</v>
      </c>
      <c r="E12" s="57">
        <f>VLOOKUP($B12,Total!$B$4:$W$349,Total!E$1,FALSE)</f>
        <v>6053952</v>
      </c>
      <c r="F12" s="57">
        <f>VLOOKUP($B12,Total!$B$4:$W$349,Total!F$1,FALSE)</f>
        <v>101</v>
      </c>
      <c r="G12" s="57">
        <f>VLOOKUP($B12,Total!$B$4:$W$349,Total!G$1,FALSE)</f>
        <v>3369158</v>
      </c>
      <c r="H12" s="57">
        <f>VLOOKUP($B12,Total!$B$4:$W$349,Total!H$1,FALSE)</f>
        <v>47</v>
      </c>
      <c r="I12" s="57">
        <f>VLOOKUP($B12,Total!$B$4:$W$349,Total!I$1,FALSE)</f>
        <v>2963914</v>
      </c>
      <c r="J12" s="57">
        <f>VLOOKUP($B12,Total!$B$4:$W$349,Total!J$1,FALSE)</f>
        <v>29</v>
      </c>
      <c r="K12" s="57">
        <f>VLOOKUP($B12,Total!$B$4:$W$349,Total!K$1,FALSE)</f>
        <v>967382</v>
      </c>
      <c r="L12" s="57">
        <f>VLOOKUP($B12,Total!$B$4:$W$349,Total!L$1,FALSE)</f>
        <v>0</v>
      </c>
      <c r="M12" s="57">
        <f>VLOOKUP($B12,Total!$B$4:$W$349,Total!M$1,FALSE)</f>
        <v>0</v>
      </c>
      <c r="N12" s="57">
        <f>VLOOKUP($B12,Total!$B$4:$W$349,Total!N$1,FALSE)</f>
        <v>0</v>
      </c>
      <c r="O12" s="57">
        <f>VLOOKUP($B12,Total!$B$4:$W$349,Total!O$1,FALSE)</f>
        <v>0</v>
      </c>
      <c r="P12" s="57">
        <f>VLOOKUP($B12,Total!$B$4:$W$349,Total!P$1,FALSE)</f>
        <v>3</v>
      </c>
      <c r="Q12" s="57">
        <f>VLOOKUP($B12,Total!$B$4:$W$349,Total!Q$1,FALSE)</f>
        <v>189186</v>
      </c>
      <c r="R12" s="57">
        <f>VLOOKUP($B12,Total!$B$4:$W$349,Total!R$1,FALSE)</f>
        <v>1</v>
      </c>
      <c r="S12" s="57">
        <f>VLOOKUP($B12,Total!$B$4:$W$349,Total!S$1,FALSE)</f>
        <v>33358</v>
      </c>
      <c r="T12" s="57">
        <f>VLOOKUP($B12,Total!$B$4:$W$349,Total!T$1,FALSE)</f>
        <v>0</v>
      </c>
      <c r="U12" s="57">
        <f>VLOOKUP($B12,Total!$B$4:$W$349,Total!U$1,FALSE)</f>
        <v>0</v>
      </c>
      <c r="V12" s="57">
        <f>VLOOKUP($B12,Total!$B$4:$W$349,Total!V$1,FALSE)</f>
        <v>277</v>
      </c>
      <c r="W12" s="57">
        <f>VLOOKUP($B12,Total!$B$4:$W$349,Total!W$1,FALSE)</f>
        <v>13576950</v>
      </c>
      <c r="X12" s="44"/>
      <c r="AC12" s="44"/>
      <c r="AD12" s="44"/>
      <c r="AE12" s="44"/>
      <c r="AG12" s="44"/>
      <c r="AH12" s="44"/>
    </row>
    <row r="13" spans="1:34" s="43" customFormat="1" x14ac:dyDescent="0.2">
      <c r="A13" s="40">
        <v>8106</v>
      </c>
      <c r="B13" s="86">
        <v>16205</v>
      </c>
      <c r="C13" s="28" t="s">
        <v>215</v>
      </c>
      <c r="D13" s="57">
        <f>VLOOKUP($B13,Total!$B$4:$W$349,Total!D$1,FALSE)</f>
        <v>69</v>
      </c>
      <c r="E13" s="57">
        <f>VLOOKUP($B13,Total!$B$4:$W$349,Total!E$1,FALSE)</f>
        <v>4351278</v>
      </c>
      <c r="F13" s="57">
        <f>VLOOKUP($B13,Total!$B$4:$W$349,Total!F$1,FALSE)</f>
        <v>68</v>
      </c>
      <c r="G13" s="57">
        <f>VLOOKUP($B13,Total!$B$4:$W$349,Total!G$1,FALSE)</f>
        <v>2268344</v>
      </c>
      <c r="H13" s="57">
        <f>VLOOKUP($B13,Total!$B$4:$W$349,Total!H$1,FALSE)</f>
        <v>44</v>
      </c>
      <c r="I13" s="57">
        <f>VLOOKUP($B13,Total!$B$4:$W$349,Total!I$1,FALSE)</f>
        <v>2774728</v>
      </c>
      <c r="J13" s="57">
        <f>VLOOKUP($B13,Total!$B$4:$W$349,Total!J$1,FALSE)</f>
        <v>13</v>
      </c>
      <c r="K13" s="57">
        <f>VLOOKUP($B13,Total!$B$4:$W$349,Total!K$1,FALSE)</f>
        <v>433654</v>
      </c>
      <c r="L13" s="57">
        <f>VLOOKUP($B13,Total!$B$4:$W$349,Total!L$1,FALSE)</f>
        <v>0</v>
      </c>
      <c r="M13" s="57">
        <f>VLOOKUP($B13,Total!$B$4:$W$349,Total!M$1,FALSE)</f>
        <v>0</v>
      </c>
      <c r="N13" s="57">
        <f>VLOOKUP($B13,Total!$B$4:$W$349,Total!N$1,FALSE)</f>
        <v>0</v>
      </c>
      <c r="O13" s="57">
        <f>VLOOKUP($B13,Total!$B$4:$W$349,Total!O$1,FALSE)</f>
        <v>0</v>
      </c>
      <c r="P13" s="57">
        <f>VLOOKUP($B13,Total!$B$4:$W$349,Total!P$1,FALSE)</f>
        <v>17</v>
      </c>
      <c r="Q13" s="57">
        <f>VLOOKUP($B13,Total!$B$4:$W$349,Total!Q$1,FALSE)</f>
        <v>1072054</v>
      </c>
      <c r="R13" s="57">
        <f>VLOOKUP($B13,Total!$B$4:$W$349,Total!R$1,FALSE)</f>
        <v>5</v>
      </c>
      <c r="S13" s="57">
        <f>VLOOKUP($B13,Total!$B$4:$W$349,Total!S$1,FALSE)</f>
        <v>166790</v>
      </c>
      <c r="T13" s="57">
        <f>VLOOKUP($B13,Total!$B$4:$W$349,Total!T$1,FALSE)</f>
        <v>0</v>
      </c>
      <c r="U13" s="57">
        <f>VLOOKUP($B13,Total!$B$4:$W$349,Total!U$1,FALSE)</f>
        <v>0</v>
      </c>
      <c r="V13" s="57">
        <f>VLOOKUP($B13,Total!$B$4:$W$349,Total!V$1,FALSE)</f>
        <v>216</v>
      </c>
      <c r="W13" s="57">
        <f>VLOOKUP($B13,Total!$B$4:$W$349,Total!W$1,FALSE)</f>
        <v>11066848</v>
      </c>
      <c r="X13" s="44"/>
      <c r="AC13" s="44"/>
      <c r="AD13" s="44"/>
      <c r="AE13" s="44"/>
      <c r="AG13" s="44"/>
      <c r="AH13" s="44"/>
    </row>
    <row r="14" spans="1:34" s="43" customFormat="1" x14ac:dyDescent="0.2">
      <c r="A14" s="40">
        <v>8107</v>
      </c>
      <c r="B14" s="86">
        <v>16202</v>
      </c>
      <c r="C14" s="28" t="s">
        <v>216</v>
      </c>
      <c r="D14" s="57">
        <f>VLOOKUP($B14,Total!$B$4:$W$349,Total!D$1,FALSE)</f>
        <v>147</v>
      </c>
      <c r="E14" s="57">
        <f>VLOOKUP($B14,Total!$B$4:$W$349,Total!E$1,FALSE)</f>
        <v>9270114</v>
      </c>
      <c r="F14" s="57">
        <f>VLOOKUP($B14,Total!$B$4:$W$349,Total!F$1,FALSE)</f>
        <v>89</v>
      </c>
      <c r="G14" s="57">
        <f>VLOOKUP($B14,Total!$B$4:$W$349,Total!G$1,FALSE)</f>
        <v>2968862</v>
      </c>
      <c r="H14" s="57">
        <f>VLOOKUP($B14,Total!$B$4:$W$349,Total!H$1,FALSE)</f>
        <v>61</v>
      </c>
      <c r="I14" s="57">
        <f>VLOOKUP($B14,Total!$B$4:$W$349,Total!I$1,FALSE)</f>
        <v>3846782</v>
      </c>
      <c r="J14" s="57">
        <f>VLOOKUP($B14,Total!$B$4:$W$349,Total!J$1,FALSE)</f>
        <v>24</v>
      </c>
      <c r="K14" s="57">
        <f>VLOOKUP($B14,Total!$B$4:$W$349,Total!K$1,FALSE)</f>
        <v>800592</v>
      </c>
      <c r="L14" s="57">
        <f>VLOOKUP($B14,Total!$B$4:$W$349,Total!L$1,FALSE)</f>
        <v>0</v>
      </c>
      <c r="M14" s="57">
        <f>VLOOKUP($B14,Total!$B$4:$W$349,Total!M$1,FALSE)</f>
        <v>0</v>
      </c>
      <c r="N14" s="57">
        <f>VLOOKUP($B14,Total!$B$4:$W$349,Total!N$1,FALSE)</f>
        <v>0</v>
      </c>
      <c r="O14" s="57">
        <f>VLOOKUP($B14,Total!$B$4:$W$349,Total!O$1,FALSE)</f>
        <v>0</v>
      </c>
      <c r="P14" s="57">
        <f>VLOOKUP($B14,Total!$B$4:$W$349,Total!P$1,FALSE)</f>
        <v>0</v>
      </c>
      <c r="Q14" s="57">
        <f>VLOOKUP($B14,Total!$B$4:$W$349,Total!Q$1,FALSE)</f>
        <v>0</v>
      </c>
      <c r="R14" s="57">
        <f>VLOOKUP($B14,Total!$B$4:$W$349,Total!R$1,FALSE)</f>
        <v>0</v>
      </c>
      <c r="S14" s="57">
        <f>VLOOKUP($B14,Total!$B$4:$W$349,Total!S$1,FALSE)</f>
        <v>0</v>
      </c>
      <c r="T14" s="57">
        <f>VLOOKUP($B14,Total!$B$4:$W$349,Total!T$1,FALSE)</f>
        <v>0</v>
      </c>
      <c r="U14" s="57">
        <f>VLOOKUP($B14,Total!$B$4:$W$349,Total!U$1,FALSE)</f>
        <v>0</v>
      </c>
      <c r="V14" s="57">
        <f>VLOOKUP($B14,Total!$B$4:$W$349,Total!V$1,FALSE)</f>
        <v>321</v>
      </c>
      <c r="W14" s="57">
        <f>VLOOKUP($B14,Total!$B$4:$W$349,Total!W$1,FALSE)</f>
        <v>16886350</v>
      </c>
      <c r="X14" s="44"/>
      <c r="AC14" s="44"/>
      <c r="AD14" s="44"/>
      <c r="AE14" s="44"/>
      <c r="AG14" s="44"/>
      <c r="AH14" s="44"/>
    </row>
    <row r="15" spans="1:34" s="43" customFormat="1" x14ac:dyDescent="0.2">
      <c r="A15" s="40">
        <v>8108</v>
      </c>
      <c r="B15" s="86">
        <v>16207</v>
      </c>
      <c r="C15" s="28" t="s">
        <v>217</v>
      </c>
      <c r="D15" s="57">
        <f>VLOOKUP($B15,Total!$B$4:$W$349,Total!D$1,FALSE)</f>
        <v>90</v>
      </c>
      <c r="E15" s="57">
        <f>VLOOKUP($B15,Total!$B$4:$W$349,Total!E$1,FALSE)</f>
        <v>5675580</v>
      </c>
      <c r="F15" s="57">
        <f>VLOOKUP($B15,Total!$B$4:$W$349,Total!F$1,FALSE)</f>
        <v>108</v>
      </c>
      <c r="G15" s="57">
        <f>VLOOKUP($B15,Total!$B$4:$W$349,Total!G$1,FALSE)</f>
        <v>3602664</v>
      </c>
      <c r="H15" s="57">
        <f>VLOOKUP($B15,Total!$B$4:$W$349,Total!H$1,FALSE)</f>
        <v>47</v>
      </c>
      <c r="I15" s="57">
        <f>VLOOKUP($B15,Total!$B$4:$W$349,Total!I$1,FALSE)</f>
        <v>2963914</v>
      </c>
      <c r="J15" s="57">
        <f>VLOOKUP($B15,Total!$B$4:$W$349,Total!J$1,FALSE)</f>
        <v>26</v>
      </c>
      <c r="K15" s="57">
        <f>VLOOKUP($B15,Total!$B$4:$W$349,Total!K$1,FALSE)</f>
        <v>867308</v>
      </c>
      <c r="L15" s="57">
        <f>VLOOKUP($B15,Total!$B$4:$W$349,Total!L$1,FALSE)</f>
        <v>0</v>
      </c>
      <c r="M15" s="57">
        <f>VLOOKUP($B15,Total!$B$4:$W$349,Total!M$1,FALSE)</f>
        <v>0</v>
      </c>
      <c r="N15" s="57">
        <f>VLOOKUP($B15,Total!$B$4:$W$349,Total!N$1,FALSE)</f>
        <v>0</v>
      </c>
      <c r="O15" s="57">
        <f>VLOOKUP($B15,Total!$B$4:$W$349,Total!O$1,FALSE)</f>
        <v>0</v>
      </c>
      <c r="P15" s="57">
        <f>VLOOKUP($B15,Total!$B$4:$W$349,Total!P$1,FALSE)</f>
        <v>15</v>
      </c>
      <c r="Q15" s="57">
        <f>VLOOKUP($B15,Total!$B$4:$W$349,Total!Q$1,FALSE)</f>
        <v>945930</v>
      </c>
      <c r="R15" s="57">
        <f>VLOOKUP($B15,Total!$B$4:$W$349,Total!R$1,FALSE)</f>
        <v>2</v>
      </c>
      <c r="S15" s="57">
        <f>VLOOKUP($B15,Total!$B$4:$W$349,Total!S$1,FALSE)</f>
        <v>66716</v>
      </c>
      <c r="T15" s="57">
        <f>VLOOKUP($B15,Total!$B$4:$W$349,Total!T$1,FALSE)</f>
        <v>0</v>
      </c>
      <c r="U15" s="57">
        <f>VLOOKUP($B15,Total!$B$4:$W$349,Total!U$1,FALSE)</f>
        <v>0</v>
      </c>
      <c r="V15" s="57">
        <f>VLOOKUP($B15,Total!$B$4:$W$349,Total!V$1,FALSE)</f>
        <v>288</v>
      </c>
      <c r="W15" s="57">
        <f>VLOOKUP($B15,Total!$B$4:$W$349,Total!W$1,FALSE)</f>
        <v>14122112</v>
      </c>
      <c r="X15" s="44"/>
      <c r="AC15" s="44"/>
      <c r="AD15" s="44"/>
      <c r="AE15" s="44"/>
      <c r="AG15" s="44"/>
      <c r="AH15" s="44"/>
    </row>
    <row r="16" spans="1:34" s="43" customFormat="1" x14ac:dyDescent="0.2">
      <c r="A16" s="40">
        <v>8109</v>
      </c>
      <c r="B16" s="86">
        <v>16301</v>
      </c>
      <c r="C16" s="28" t="s">
        <v>218</v>
      </c>
      <c r="D16" s="57">
        <f>VLOOKUP($B16,Total!$B$4:$W$349,Total!D$1,FALSE)</f>
        <v>479</v>
      </c>
      <c r="E16" s="57">
        <f>VLOOKUP($B16,Total!$B$4:$W$349,Total!E$1,FALSE)</f>
        <v>30206698</v>
      </c>
      <c r="F16" s="57">
        <f>VLOOKUP($B16,Total!$B$4:$W$349,Total!F$1,FALSE)</f>
        <v>545</v>
      </c>
      <c r="G16" s="57">
        <f>VLOOKUP($B16,Total!$B$4:$W$349,Total!G$1,FALSE)</f>
        <v>18180110</v>
      </c>
      <c r="H16" s="57">
        <f>VLOOKUP($B16,Total!$B$4:$W$349,Total!H$1,FALSE)</f>
        <v>238</v>
      </c>
      <c r="I16" s="57">
        <f>VLOOKUP($B16,Total!$B$4:$W$349,Total!I$1,FALSE)</f>
        <v>15008756</v>
      </c>
      <c r="J16" s="57">
        <f>VLOOKUP($B16,Total!$B$4:$W$349,Total!J$1,FALSE)</f>
        <v>132</v>
      </c>
      <c r="K16" s="57">
        <f>VLOOKUP($B16,Total!$B$4:$W$349,Total!K$1,FALSE)</f>
        <v>4403256</v>
      </c>
      <c r="L16" s="57">
        <f>VLOOKUP($B16,Total!$B$4:$W$349,Total!L$1,FALSE)</f>
        <v>16</v>
      </c>
      <c r="M16" s="57">
        <f>VLOOKUP($B16,Total!$B$4:$W$349,Total!M$1,FALSE)</f>
        <v>1008992</v>
      </c>
      <c r="N16" s="57">
        <f>VLOOKUP($B16,Total!$B$4:$W$349,Total!N$1,FALSE)</f>
        <v>3</v>
      </c>
      <c r="O16" s="57">
        <f>VLOOKUP($B16,Total!$B$4:$W$349,Total!O$1,FALSE)</f>
        <v>100074</v>
      </c>
      <c r="P16" s="57">
        <f>VLOOKUP($B16,Total!$B$4:$W$349,Total!P$1,FALSE)</f>
        <v>71</v>
      </c>
      <c r="Q16" s="57">
        <f>VLOOKUP($B16,Total!$B$4:$W$349,Total!Q$1,FALSE)</f>
        <v>4477402</v>
      </c>
      <c r="R16" s="57">
        <f>VLOOKUP($B16,Total!$B$4:$W$349,Total!R$1,FALSE)</f>
        <v>26</v>
      </c>
      <c r="S16" s="57">
        <f>VLOOKUP($B16,Total!$B$4:$W$349,Total!S$1,FALSE)</f>
        <v>867308</v>
      </c>
      <c r="T16" s="57">
        <f>VLOOKUP($B16,Total!$B$4:$W$349,Total!T$1,FALSE)</f>
        <v>0</v>
      </c>
      <c r="U16" s="57">
        <f>VLOOKUP($B16,Total!$B$4:$W$349,Total!U$1,FALSE)</f>
        <v>0</v>
      </c>
      <c r="V16" s="57">
        <f>VLOOKUP($B16,Total!$B$4:$W$349,Total!V$1,FALSE)</f>
        <v>1510</v>
      </c>
      <c r="W16" s="57">
        <f>VLOOKUP($B16,Total!$B$4:$W$349,Total!W$1,FALSE)</f>
        <v>74252596</v>
      </c>
      <c r="X16" s="44"/>
      <c r="AC16" s="44"/>
      <c r="AD16" s="44"/>
      <c r="AE16" s="44"/>
      <c r="AG16" s="44"/>
      <c r="AH16" s="44"/>
    </row>
    <row r="17" spans="1:34" s="43" customFormat="1" x14ac:dyDescent="0.2">
      <c r="A17" s="40">
        <v>8110</v>
      </c>
      <c r="B17" s="86">
        <v>16303</v>
      </c>
      <c r="C17" s="28" t="s">
        <v>219</v>
      </c>
      <c r="D17" s="57">
        <f>VLOOKUP($B17,Total!$B$4:$W$349,Total!D$1,FALSE)</f>
        <v>145</v>
      </c>
      <c r="E17" s="57">
        <f>VLOOKUP($B17,Total!$B$4:$W$349,Total!E$1,FALSE)</f>
        <v>9143990</v>
      </c>
      <c r="F17" s="57">
        <f>VLOOKUP($B17,Total!$B$4:$W$349,Total!F$1,FALSE)</f>
        <v>217</v>
      </c>
      <c r="G17" s="57">
        <f>VLOOKUP($B17,Total!$B$4:$W$349,Total!G$1,FALSE)</f>
        <v>7238686</v>
      </c>
      <c r="H17" s="57">
        <f>VLOOKUP($B17,Total!$B$4:$W$349,Total!H$1,FALSE)</f>
        <v>57</v>
      </c>
      <c r="I17" s="57">
        <f>VLOOKUP($B17,Total!$B$4:$W$349,Total!I$1,FALSE)</f>
        <v>3594534</v>
      </c>
      <c r="J17" s="57">
        <f>VLOOKUP($B17,Total!$B$4:$W$349,Total!J$1,FALSE)</f>
        <v>47</v>
      </c>
      <c r="K17" s="57">
        <f>VLOOKUP($B17,Total!$B$4:$W$349,Total!K$1,FALSE)</f>
        <v>1567826</v>
      </c>
      <c r="L17" s="57">
        <f>VLOOKUP($B17,Total!$B$4:$W$349,Total!L$1,FALSE)</f>
        <v>0</v>
      </c>
      <c r="M17" s="57">
        <f>VLOOKUP($B17,Total!$B$4:$W$349,Total!M$1,FALSE)</f>
        <v>0</v>
      </c>
      <c r="N17" s="57">
        <f>VLOOKUP($B17,Total!$B$4:$W$349,Total!N$1,FALSE)</f>
        <v>0</v>
      </c>
      <c r="O17" s="57">
        <f>VLOOKUP($B17,Total!$B$4:$W$349,Total!O$1,FALSE)</f>
        <v>0</v>
      </c>
      <c r="P17" s="57">
        <f>VLOOKUP($B17,Total!$B$4:$W$349,Total!P$1,FALSE)</f>
        <v>33</v>
      </c>
      <c r="Q17" s="57">
        <f>VLOOKUP($B17,Total!$B$4:$W$349,Total!Q$1,FALSE)</f>
        <v>2081046</v>
      </c>
      <c r="R17" s="57">
        <f>VLOOKUP($B17,Total!$B$4:$W$349,Total!R$1,FALSE)</f>
        <v>1</v>
      </c>
      <c r="S17" s="57">
        <f>VLOOKUP($B17,Total!$B$4:$W$349,Total!S$1,FALSE)</f>
        <v>33358</v>
      </c>
      <c r="T17" s="57">
        <f>VLOOKUP($B17,Total!$B$4:$W$349,Total!T$1,FALSE)</f>
        <v>0</v>
      </c>
      <c r="U17" s="57">
        <f>VLOOKUP($B17,Total!$B$4:$W$349,Total!U$1,FALSE)</f>
        <v>0</v>
      </c>
      <c r="V17" s="57">
        <f>VLOOKUP($B17,Total!$B$4:$W$349,Total!V$1,FALSE)</f>
        <v>500</v>
      </c>
      <c r="W17" s="57">
        <f>VLOOKUP($B17,Total!$B$4:$W$349,Total!W$1,FALSE)</f>
        <v>23659440</v>
      </c>
      <c r="X17" s="44"/>
      <c r="AC17" s="44"/>
      <c r="AD17" s="44"/>
      <c r="AE17" s="44"/>
      <c r="AG17" s="44"/>
      <c r="AH17" s="44"/>
    </row>
    <row r="18" spans="1:34" s="43" customFormat="1" x14ac:dyDescent="0.2">
      <c r="A18" s="40">
        <v>8111</v>
      </c>
      <c r="B18" s="86">
        <v>16304</v>
      </c>
      <c r="C18" s="28" t="s">
        <v>220</v>
      </c>
      <c r="D18" s="57">
        <f>VLOOKUP($B18,Total!$B$4:$W$349,Total!D$1,FALSE)</f>
        <v>128</v>
      </c>
      <c r="E18" s="57">
        <f>VLOOKUP($B18,Total!$B$4:$W$349,Total!E$1,FALSE)</f>
        <v>8071936</v>
      </c>
      <c r="F18" s="57">
        <f>VLOOKUP($B18,Total!$B$4:$W$349,Total!F$1,FALSE)</f>
        <v>92</v>
      </c>
      <c r="G18" s="57">
        <f>VLOOKUP($B18,Total!$B$4:$W$349,Total!G$1,FALSE)</f>
        <v>3068936</v>
      </c>
      <c r="H18" s="57">
        <f>VLOOKUP($B18,Total!$B$4:$W$349,Total!H$1,FALSE)</f>
        <v>87</v>
      </c>
      <c r="I18" s="57">
        <f>VLOOKUP($B18,Total!$B$4:$W$349,Total!I$1,FALSE)</f>
        <v>5486394</v>
      </c>
      <c r="J18" s="57">
        <f>VLOOKUP($B18,Total!$B$4:$W$349,Total!J$1,FALSE)</f>
        <v>19</v>
      </c>
      <c r="K18" s="57">
        <f>VLOOKUP($B18,Total!$B$4:$W$349,Total!K$1,FALSE)</f>
        <v>633802</v>
      </c>
      <c r="L18" s="57">
        <f>VLOOKUP($B18,Total!$B$4:$W$349,Total!L$1,FALSE)</f>
        <v>0</v>
      </c>
      <c r="M18" s="57">
        <f>VLOOKUP($B18,Total!$B$4:$W$349,Total!M$1,FALSE)</f>
        <v>0</v>
      </c>
      <c r="N18" s="57">
        <f>VLOOKUP($B18,Total!$B$4:$W$349,Total!N$1,FALSE)</f>
        <v>0</v>
      </c>
      <c r="O18" s="57">
        <f>VLOOKUP($B18,Total!$B$4:$W$349,Total!O$1,FALSE)</f>
        <v>0</v>
      </c>
      <c r="P18" s="57">
        <f>VLOOKUP($B18,Total!$B$4:$W$349,Total!P$1,FALSE)</f>
        <v>0</v>
      </c>
      <c r="Q18" s="57">
        <f>VLOOKUP($B18,Total!$B$4:$W$349,Total!Q$1,FALSE)</f>
        <v>0</v>
      </c>
      <c r="R18" s="57">
        <f>VLOOKUP($B18,Total!$B$4:$W$349,Total!R$1,FALSE)</f>
        <v>0</v>
      </c>
      <c r="S18" s="57">
        <f>VLOOKUP($B18,Total!$B$4:$W$349,Total!S$1,FALSE)</f>
        <v>0</v>
      </c>
      <c r="T18" s="57">
        <f>VLOOKUP($B18,Total!$B$4:$W$349,Total!T$1,FALSE)</f>
        <v>3</v>
      </c>
      <c r="U18" s="57">
        <f>VLOOKUP($B18,Total!$B$4:$W$349,Total!U$1,FALSE)</f>
        <v>115182</v>
      </c>
      <c r="V18" s="57">
        <f>VLOOKUP($B18,Total!$B$4:$W$349,Total!V$1,FALSE)</f>
        <v>329</v>
      </c>
      <c r="W18" s="57">
        <f>VLOOKUP($B18,Total!$B$4:$W$349,Total!W$1,FALSE)</f>
        <v>17376250</v>
      </c>
      <c r="X18" s="44"/>
      <c r="AC18" s="44"/>
      <c r="AD18" s="44"/>
      <c r="AE18" s="44"/>
      <c r="AG18" s="44"/>
      <c r="AH18" s="44"/>
    </row>
    <row r="19" spans="1:34" s="43" customFormat="1" x14ac:dyDescent="0.2">
      <c r="A19" s="40">
        <v>8112</v>
      </c>
      <c r="B19" s="86">
        <v>16305</v>
      </c>
      <c r="C19" s="28" t="s">
        <v>221</v>
      </c>
      <c r="D19" s="57">
        <f>VLOOKUP($B19,Total!$B$4:$W$349,Total!D$1,FALSE)</f>
        <v>289</v>
      </c>
      <c r="E19" s="57">
        <f>VLOOKUP($B19,Total!$B$4:$W$349,Total!E$1,FALSE)</f>
        <v>18224918</v>
      </c>
      <c r="F19" s="57">
        <f>VLOOKUP($B19,Total!$B$4:$W$349,Total!F$1,FALSE)</f>
        <v>305</v>
      </c>
      <c r="G19" s="57">
        <f>VLOOKUP($B19,Total!$B$4:$W$349,Total!G$1,FALSE)</f>
        <v>10174190</v>
      </c>
      <c r="H19" s="57">
        <f>VLOOKUP($B19,Total!$B$4:$W$349,Total!H$1,FALSE)</f>
        <v>83</v>
      </c>
      <c r="I19" s="57">
        <f>VLOOKUP($B19,Total!$B$4:$W$349,Total!I$1,FALSE)</f>
        <v>5234146</v>
      </c>
      <c r="J19" s="57">
        <f>VLOOKUP($B19,Total!$B$4:$W$349,Total!J$1,FALSE)</f>
        <v>37</v>
      </c>
      <c r="K19" s="57">
        <f>VLOOKUP($B19,Total!$B$4:$W$349,Total!K$1,FALSE)</f>
        <v>1234246</v>
      </c>
      <c r="L19" s="57">
        <f>VLOOKUP($B19,Total!$B$4:$W$349,Total!L$1,FALSE)</f>
        <v>0</v>
      </c>
      <c r="M19" s="57">
        <f>VLOOKUP($B19,Total!$B$4:$W$349,Total!M$1,FALSE)</f>
        <v>0</v>
      </c>
      <c r="N19" s="57">
        <f>VLOOKUP($B19,Total!$B$4:$W$349,Total!N$1,FALSE)</f>
        <v>0</v>
      </c>
      <c r="O19" s="57">
        <f>VLOOKUP($B19,Total!$B$4:$W$349,Total!O$1,FALSE)</f>
        <v>0</v>
      </c>
      <c r="P19" s="57">
        <f>VLOOKUP($B19,Total!$B$4:$W$349,Total!P$1,FALSE)</f>
        <v>24</v>
      </c>
      <c r="Q19" s="57">
        <f>VLOOKUP($B19,Total!$B$4:$W$349,Total!Q$1,FALSE)</f>
        <v>1513488</v>
      </c>
      <c r="R19" s="57">
        <f>VLOOKUP($B19,Total!$B$4:$W$349,Total!R$1,FALSE)</f>
        <v>0</v>
      </c>
      <c r="S19" s="57">
        <f>VLOOKUP($B19,Total!$B$4:$W$349,Total!S$1,FALSE)</f>
        <v>0</v>
      </c>
      <c r="T19" s="57">
        <f>VLOOKUP($B19,Total!$B$4:$W$349,Total!T$1,FALSE)</f>
        <v>0</v>
      </c>
      <c r="U19" s="57">
        <f>VLOOKUP($B19,Total!$B$4:$W$349,Total!U$1,FALSE)</f>
        <v>0</v>
      </c>
      <c r="V19" s="57">
        <f>VLOOKUP($B19,Total!$B$4:$W$349,Total!V$1,FALSE)</f>
        <v>738</v>
      </c>
      <c r="W19" s="57">
        <f>VLOOKUP($B19,Total!$B$4:$W$349,Total!W$1,FALSE)</f>
        <v>36380988</v>
      </c>
      <c r="X19" s="44"/>
      <c r="AC19" s="44"/>
      <c r="AD19" s="44"/>
      <c r="AE19" s="44"/>
      <c r="AG19" s="44"/>
      <c r="AH19" s="44"/>
    </row>
    <row r="20" spans="1:34" s="43" customFormat="1" x14ac:dyDescent="0.2">
      <c r="A20" s="40">
        <v>8113</v>
      </c>
      <c r="B20" s="86">
        <v>16102</v>
      </c>
      <c r="C20" s="28" t="s">
        <v>222</v>
      </c>
      <c r="D20" s="57">
        <f>VLOOKUP($B20,Total!$B$4:$W$349,Total!D$1,FALSE)</f>
        <v>249</v>
      </c>
      <c r="E20" s="57">
        <f>VLOOKUP($B20,Total!$B$4:$W$349,Total!E$1,FALSE)</f>
        <v>15702438</v>
      </c>
      <c r="F20" s="57">
        <f>VLOOKUP($B20,Total!$B$4:$W$349,Total!F$1,FALSE)</f>
        <v>263</v>
      </c>
      <c r="G20" s="57">
        <f>VLOOKUP($B20,Total!$B$4:$W$349,Total!G$1,FALSE)</f>
        <v>8773154</v>
      </c>
      <c r="H20" s="57">
        <f>VLOOKUP($B20,Total!$B$4:$W$349,Total!H$1,FALSE)</f>
        <v>62</v>
      </c>
      <c r="I20" s="57">
        <f>VLOOKUP($B20,Total!$B$4:$W$349,Total!I$1,FALSE)</f>
        <v>3909844</v>
      </c>
      <c r="J20" s="57">
        <f>VLOOKUP($B20,Total!$B$4:$W$349,Total!J$1,FALSE)</f>
        <v>24</v>
      </c>
      <c r="K20" s="57">
        <f>VLOOKUP($B20,Total!$B$4:$W$349,Total!K$1,FALSE)</f>
        <v>800592</v>
      </c>
      <c r="L20" s="57">
        <f>VLOOKUP($B20,Total!$B$4:$W$349,Total!L$1,FALSE)</f>
        <v>4</v>
      </c>
      <c r="M20" s="57">
        <f>VLOOKUP($B20,Total!$B$4:$W$349,Total!M$1,FALSE)</f>
        <v>252248</v>
      </c>
      <c r="N20" s="57">
        <f>VLOOKUP($B20,Total!$B$4:$W$349,Total!N$1,FALSE)</f>
        <v>1</v>
      </c>
      <c r="O20" s="57">
        <f>VLOOKUP($B20,Total!$B$4:$W$349,Total!O$1,FALSE)</f>
        <v>33358</v>
      </c>
      <c r="P20" s="57">
        <f>VLOOKUP($B20,Total!$B$4:$W$349,Total!P$1,FALSE)</f>
        <v>39</v>
      </c>
      <c r="Q20" s="57">
        <f>VLOOKUP($B20,Total!$B$4:$W$349,Total!Q$1,FALSE)</f>
        <v>2459418</v>
      </c>
      <c r="R20" s="57">
        <f>VLOOKUP($B20,Total!$B$4:$W$349,Total!R$1,FALSE)</f>
        <v>11</v>
      </c>
      <c r="S20" s="57">
        <f>VLOOKUP($B20,Total!$B$4:$W$349,Total!S$1,FALSE)</f>
        <v>366938</v>
      </c>
      <c r="T20" s="57">
        <f>VLOOKUP($B20,Total!$B$4:$W$349,Total!T$1,FALSE)</f>
        <v>0</v>
      </c>
      <c r="U20" s="57">
        <f>VLOOKUP($B20,Total!$B$4:$W$349,Total!U$1,FALSE)</f>
        <v>0</v>
      </c>
      <c r="V20" s="57">
        <f>VLOOKUP($B20,Total!$B$4:$W$349,Total!V$1,FALSE)</f>
        <v>653</v>
      </c>
      <c r="W20" s="57">
        <f>VLOOKUP($B20,Total!$B$4:$W$349,Total!W$1,FALSE)</f>
        <v>32297990</v>
      </c>
      <c r="X20" s="44"/>
      <c r="AC20" s="82"/>
      <c r="AD20" s="44"/>
      <c r="AE20" s="44"/>
      <c r="AG20" s="44"/>
      <c r="AH20" s="44"/>
    </row>
    <row r="21" spans="1:34" s="43" customFormat="1" x14ac:dyDescent="0.2">
      <c r="A21" s="40">
        <v>8114</v>
      </c>
      <c r="B21" s="86">
        <v>16108</v>
      </c>
      <c r="C21" s="28" t="s">
        <v>223</v>
      </c>
      <c r="D21" s="57">
        <f>VLOOKUP($B21,Total!$B$4:$W$349,Total!D$1,FALSE)</f>
        <v>260</v>
      </c>
      <c r="E21" s="57">
        <f>VLOOKUP($B21,Total!$B$4:$W$349,Total!E$1,FALSE)</f>
        <v>16396120</v>
      </c>
      <c r="F21" s="57">
        <f>VLOOKUP($B21,Total!$B$4:$W$349,Total!F$1,FALSE)</f>
        <v>224</v>
      </c>
      <c r="G21" s="57">
        <f>VLOOKUP($B21,Total!$B$4:$W$349,Total!G$1,FALSE)</f>
        <v>7472192</v>
      </c>
      <c r="H21" s="57">
        <f>VLOOKUP($B21,Total!$B$4:$W$349,Total!H$1,FALSE)</f>
        <v>210</v>
      </c>
      <c r="I21" s="57">
        <f>VLOOKUP($B21,Total!$B$4:$W$349,Total!I$1,FALSE)</f>
        <v>13243020</v>
      </c>
      <c r="J21" s="57">
        <f>VLOOKUP($B21,Total!$B$4:$W$349,Total!J$1,FALSE)</f>
        <v>60</v>
      </c>
      <c r="K21" s="57">
        <f>VLOOKUP($B21,Total!$B$4:$W$349,Total!K$1,FALSE)</f>
        <v>2001480</v>
      </c>
      <c r="L21" s="57">
        <f>VLOOKUP($B21,Total!$B$4:$W$349,Total!L$1,FALSE)</f>
        <v>0</v>
      </c>
      <c r="M21" s="57">
        <f>VLOOKUP($B21,Total!$B$4:$W$349,Total!M$1,FALSE)</f>
        <v>0</v>
      </c>
      <c r="N21" s="57">
        <f>VLOOKUP($B21,Total!$B$4:$W$349,Total!N$1,FALSE)</f>
        <v>0</v>
      </c>
      <c r="O21" s="57">
        <f>VLOOKUP($B21,Total!$B$4:$W$349,Total!O$1,FALSE)</f>
        <v>0</v>
      </c>
      <c r="P21" s="57">
        <f>VLOOKUP($B21,Total!$B$4:$W$349,Total!P$1,FALSE)</f>
        <v>0</v>
      </c>
      <c r="Q21" s="57">
        <f>VLOOKUP($B21,Total!$B$4:$W$349,Total!Q$1,FALSE)</f>
        <v>0</v>
      </c>
      <c r="R21" s="57">
        <f>VLOOKUP($B21,Total!$B$4:$W$349,Total!R$1,FALSE)</f>
        <v>0</v>
      </c>
      <c r="S21" s="57">
        <f>VLOOKUP($B21,Total!$B$4:$W$349,Total!S$1,FALSE)</f>
        <v>0</v>
      </c>
      <c r="T21" s="57">
        <f>VLOOKUP($B21,Total!$B$4:$W$349,Total!T$1,FALSE)</f>
        <v>1</v>
      </c>
      <c r="U21" s="57">
        <f>VLOOKUP($B21,Total!$B$4:$W$349,Total!U$1,FALSE)</f>
        <v>39358</v>
      </c>
      <c r="V21" s="57">
        <f>VLOOKUP($B21,Total!$B$4:$W$349,Total!V$1,FALSE)</f>
        <v>755</v>
      </c>
      <c r="W21" s="57">
        <f>VLOOKUP($B21,Total!$B$4:$W$349,Total!W$1,FALSE)</f>
        <v>39152170</v>
      </c>
      <c r="X21" s="44"/>
      <c r="AC21" s="44"/>
      <c r="AD21" s="44"/>
      <c r="AE21" s="44"/>
      <c r="AG21" s="44"/>
      <c r="AH21" s="44"/>
    </row>
    <row r="22" spans="1:34" s="43" customFormat="1" x14ac:dyDescent="0.2">
      <c r="A22" s="40">
        <v>8115</v>
      </c>
      <c r="B22" s="86">
        <v>16107</v>
      </c>
      <c r="C22" s="28" t="s">
        <v>224</v>
      </c>
      <c r="D22" s="57">
        <f>VLOOKUP($B22,Total!$B$4:$W$349,Total!D$1,FALSE)</f>
        <v>208</v>
      </c>
      <c r="E22" s="57">
        <f>VLOOKUP($B22,Total!$B$4:$W$349,Total!E$1,FALSE)</f>
        <v>13116896</v>
      </c>
      <c r="F22" s="57">
        <f>VLOOKUP($B22,Total!$B$4:$W$349,Total!F$1,FALSE)</f>
        <v>171</v>
      </c>
      <c r="G22" s="57">
        <f>VLOOKUP($B22,Total!$B$4:$W$349,Total!G$1,FALSE)</f>
        <v>5704218</v>
      </c>
      <c r="H22" s="57">
        <f>VLOOKUP($B22,Total!$B$4:$W$349,Total!H$1,FALSE)</f>
        <v>64</v>
      </c>
      <c r="I22" s="57">
        <f>VLOOKUP($B22,Total!$B$4:$W$349,Total!I$1,FALSE)</f>
        <v>4035968</v>
      </c>
      <c r="J22" s="57">
        <f>VLOOKUP($B22,Total!$B$4:$W$349,Total!J$1,FALSE)</f>
        <v>64</v>
      </c>
      <c r="K22" s="57">
        <f>VLOOKUP($B22,Total!$B$4:$W$349,Total!K$1,FALSE)</f>
        <v>2134912</v>
      </c>
      <c r="L22" s="57">
        <f>VLOOKUP($B22,Total!$B$4:$W$349,Total!L$1,FALSE)</f>
        <v>2</v>
      </c>
      <c r="M22" s="57">
        <f>VLOOKUP($B22,Total!$B$4:$W$349,Total!M$1,FALSE)</f>
        <v>126124</v>
      </c>
      <c r="N22" s="57">
        <f>VLOOKUP($B22,Total!$B$4:$W$349,Total!N$1,FALSE)</f>
        <v>0</v>
      </c>
      <c r="O22" s="57">
        <f>VLOOKUP($B22,Total!$B$4:$W$349,Total!O$1,FALSE)</f>
        <v>0</v>
      </c>
      <c r="P22" s="57">
        <f>VLOOKUP($B22,Total!$B$4:$W$349,Total!P$1,FALSE)</f>
        <v>25</v>
      </c>
      <c r="Q22" s="57">
        <f>VLOOKUP($B22,Total!$B$4:$W$349,Total!Q$1,FALSE)</f>
        <v>1576550</v>
      </c>
      <c r="R22" s="57">
        <f>VLOOKUP($B22,Total!$B$4:$W$349,Total!R$1,FALSE)</f>
        <v>6</v>
      </c>
      <c r="S22" s="57">
        <f>VLOOKUP($B22,Total!$B$4:$W$349,Total!S$1,FALSE)</f>
        <v>200148</v>
      </c>
      <c r="T22" s="57">
        <f>VLOOKUP($B22,Total!$B$4:$W$349,Total!T$1,FALSE)</f>
        <v>0</v>
      </c>
      <c r="U22" s="57">
        <f>VLOOKUP($B22,Total!$B$4:$W$349,Total!U$1,FALSE)</f>
        <v>0</v>
      </c>
      <c r="V22" s="57">
        <f>VLOOKUP($B22,Total!$B$4:$W$349,Total!V$1,FALSE)</f>
        <v>540</v>
      </c>
      <c r="W22" s="57">
        <f>VLOOKUP($B22,Total!$B$4:$W$349,Total!W$1,FALSE)</f>
        <v>26894816</v>
      </c>
      <c r="X22" s="44"/>
      <c r="AC22" s="44"/>
      <c r="AD22" s="44"/>
      <c r="AE22" s="44"/>
      <c r="AG22" s="44"/>
      <c r="AH22" s="44"/>
    </row>
    <row r="23" spans="1:34" s="43" customFormat="1" x14ac:dyDescent="0.2">
      <c r="A23" s="40">
        <v>8116</v>
      </c>
      <c r="B23" s="86">
        <v>16109</v>
      </c>
      <c r="C23" s="28" t="s">
        <v>225</v>
      </c>
      <c r="D23" s="57">
        <f>VLOOKUP($B23,Total!$B$4:$W$349,Total!D$1,FALSE)</f>
        <v>188</v>
      </c>
      <c r="E23" s="57">
        <f>VLOOKUP($B23,Total!$B$4:$W$349,Total!E$1,FALSE)</f>
        <v>11855656</v>
      </c>
      <c r="F23" s="57">
        <f>VLOOKUP($B23,Total!$B$4:$W$349,Total!F$1,FALSE)</f>
        <v>211</v>
      </c>
      <c r="G23" s="57">
        <f>VLOOKUP($B23,Total!$B$4:$W$349,Total!G$1,FALSE)</f>
        <v>7038538</v>
      </c>
      <c r="H23" s="57">
        <f>VLOOKUP($B23,Total!$B$4:$W$349,Total!H$1,FALSE)</f>
        <v>57</v>
      </c>
      <c r="I23" s="57">
        <f>VLOOKUP($B23,Total!$B$4:$W$349,Total!I$1,FALSE)</f>
        <v>3594534</v>
      </c>
      <c r="J23" s="57">
        <f>VLOOKUP($B23,Total!$B$4:$W$349,Total!J$1,FALSE)</f>
        <v>17</v>
      </c>
      <c r="K23" s="57">
        <f>VLOOKUP($B23,Total!$B$4:$W$349,Total!K$1,FALSE)</f>
        <v>567086</v>
      </c>
      <c r="L23" s="57">
        <f>VLOOKUP($B23,Total!$B$4:$W$349,Total!L$1,FALSE)</f>
        <v>10</v>
      </c>
      <c r="M23" s="57">
        <f>VLOOKUP($B23,Total!$B$4:$W$349,Total!M$1,FALSE)</f>
        <v>630620</v>
      </c>
      <c r="N23" s="57">
        <f>VLOOKUP($B23,Total!$B$4:$W$349,Total!N$1,FALSE)</f>
        <v>1</v>
      </c>
      <c r="O23" s="57">
        <f>VLOOKUP($B23,Total!$B$4:$W$349,Total!O$1,FALSE)</f>
        <v>33358</v>
      </c>
      <c r="P23" s="57">
        <f>VLOOKUP($B23,Total!$B$4:$W$349,Total!P$1,FALSE)</f>
        <v>40</v>
      </c>
      <c r="Q23" s="57">
        <f>VLOOKUP($B23,Total!$B$4:$W$349,Total!Q$1,FALSE)</f>
        <v>2522480</v>
      </c>
      <c r="R23" s="57">
        <f>VLOOKUP($B23,Total!$B$4:$W$349,Total!R$1,FALSE)</f>
        <v>2</v>
      </c>
      <c r="S23" s="57">
        <f>VLOOKUP($B23,Total!$B$4:$W$349,Total!S$1,FALSE)</f>
        <v>66716</v>
      </c>
      <c r="T23" s="57">
        <f>VLOOKUP($B23,Total!$B$4:$W$349,Total!T$1,FALSE)</f>
        <v>0</v>
      </c>
      <c r="U23" s="57">
        <f>VLOOKUP($B23,Total!$B$4:$W$349,Total!U$1,FALSE)</f>
        <v>0</v>
      </c>
      <c r="V23" s="57">
        <f>VLOOKUP($B23,Total!$B$4:$W$349,Total!V$1,FALSE)</f>
        <v>526</v>
      </c>
      <c r="W23" s="57">
        <f>VLOOKUP($B23,Total!$B$4:$W$349,Total!W$1,FALSE)</f>
        <v>26308988</v>
      </c>
      <c r="X23" s="44"/>
      <c r="AC23" s="44"/>
      <c r="AD23" s="44"/>
      <c r="AE23" s="44"/>
      <c r="AG23" s="44"/>
      <c r="AH23" s="44"/>
    </row>
    <row r="24" spans="1:34" s="43" customFormat="1" x14ac:dyDescent="0.2">
      <c r="A24" s="40">
        <v>8117</v>
      </c>
      <c r="B24" s="86">
        <v>16105</v>
      </c>
      <c r="C24" s="28" t="s">
        <v>226</v>
      </c>
      <c r="D24" s="57">
        <f>VLOOKUP($B24,Total!$B$4:$W$349,Total!D$1,FALSE)</f>
        <v>188</v>
      </c>
      <c r="E24" s="57">
        <f>VLOOKUP($B24,Total!$B$4:$W$349,Total!E$1,FALSE)</f>
        <v>11855656</v>
      </c>
      <c r="F24" s="57">
        <f>VLOOKUP($B24,Total!$B$4:$W$349,Total!F$1,FALSE)</f>
        <v>138</v>
      </c>
      <c r="G24" s="57">
        <f>VLOOKUP($B24,Total!$B$4:$W$349,Total!G$1,FALSE)</f>
        <v>4603404</v>
      </c>
      <c r="H24" s="57">
        <f>VLOOKUP($B24,Total!$B$4:$W$349,Total!H$1,FALSE)</f>
        <v>120</v>
      </c>
      <c r="I24" s="57">
        <f>VLOOKUP($B24,Total!$B$4:$W$349,Total!I$1,FALSE)</f>
        <v>7567440</v>
      </c>
      <c r="J24" s="57">
        <f>VLOOKUP($B24,Total!$B$4:$W$349,Total!J$1,FALSE)</f>
        <v>36</v>
      </c>
      <c r="K24" s="57">
        <f>VLOOKUP($B24,Total!$B$4:$W$349,Total!K$1,FALSE)</f>
        <v>1200888</v>
      </c>
      <c r="L24" s="57">
        <f>VLOOKUP($B24,Total!$B$4:$W$349,Total!L$1,FALSE)</f>
        <v>0</v>
      </c>
      <c r="M24" s="57">
        <f>VLOOKUP($B24,Total!$B$4:$W$349,Total!M$1,FALSE)</f>
        <v>0</v>
      </c>
      <c r="N24" s="57">
        <f>VLOOKUP($B24,Total!$B$4:$W$349,Total!N$1,FALSE)</f>
        <v>0</v>
      </c>
      <c r="O24" s="57">
        <f>VLOOKUP($B24,Total!$B$4:$W$349,Total!O$1,FALSE)</f>
        <v>0</v>
      </c>
      <c r="P24" s="57">
        <f>VLOOKUP($B24,Total!$B$4:$W$349,Total!P$1,FALSE)</f>
        <v>4</v>
      </c>
      <c r="Q24" s="57">
        <f>VLOOKUP($B24,Total!$B$4:$W$349,Total!Q$1,FALSE)</f>
        <v>252248</v>
      </c>
      <c r="R24" s="57">
        <f>VLOOKUP($B24,Total!$B$4:$W$349,Total!R$1,FALSE)</f>
        <v>3</v>
      </c>
      <c r="S24" s="57">
        <f>VLOOKUP($B24,Total!$B$4:$W$349,Total!S$1,FALSE)</f>
        <v>100074</v>
      </c>
      <c r="T24" s="57">
        <f>VLOOKUP($B24,Total!$B$4:$W$349,Total!T$1,FALSE)</f>
        <v>1</v>
      </c>
      <c r="U24" s="57">
        <f>VLOOKUP($B24,Total!$B$4:$W$349,Total!U$1,FALSE)</f>
        <v>39358</v>
      </c>
      <c r="V24" s="57">
        <f>VLOOKUP($B24,Total!$B$4:$W$349,Total!V$1,FALSE)</f>
        <v>490</v>
      </c>
      <c r="W24" s="57">
        <f>VLOOKUP($B24,Total!$B$4:$W$349,Total!W$1,FALSE)</f>
        <v>25619068</v>
      </c>
      <c r="X24" s="44"/>
      <c r="AC24" s="44"/>
      <c r="AD24" s="44"/>
      <c r="AE24" s="44"/>
      <c r="AG24" s="44"/>
      <c r="AH24" s="44"/>
    </row>
    <row r="25" spans="1:34" s="43" customFormat="1" x14ac:dyDescent="0.2">
      <c r="A25" s="40">
        <v>8118</v>
      </c>
      <c r="B25" s="86">
        <v>16104</v>
      </c>
      <c r="C25" s="28" t="s">
        <v>227</v>
      </c>
      <c r="D25" s="57">
        <f>VLOOKUP($B25,Total!$B$4:$W$349,Total!D$1,FALSE)</f>
        <v>276</v>
      </c>
      <c r="E25" s="57">
        <f>VLOOKUP($B25,Total!$B$4:$W$349,Total!E$1,FALSE)</f>
        <v>17405112</v>
      </c>
      <c r="F25" s="57">
        <f>VLOOKUP($B25,Total!$B$4:$W$349,Total!F$1,FALSE)</f>
        <v>273</v>
      </c>
      <c r="G25" s="57">
        <f>VLOOKUP($B25,Total!$B$4:$W$349,Total!G$1,FALSE)</f>
        <v>9106734</v>
      </c>
      <c r="H25" s="57">
        <f>VLOOKUP($B25,Total!$B$4:$W$349,Total!H$1,FALSE)</f>
        <v>0</v>
      </c>
      <c r="I25" s="57">
        <f>VLOOKUP($B25,Total!$B$4:$W$349,Total!I$1,FALSE)</f>
        <v>0</v>
      </c>
      <c r="J25" s="57">
        <f>VLOOKUP($B25,Total!$B$4:$W$349,Total!J$1,FALSE)</f>
        <v>0</v>
      </c>
      <c r="K25" s="57">
        <f>VLOOKUP($B25,Total!$B$4:$W$349,Total!K$1,FALSE)</f>
        <v>0</v>
      </c>
      <c r="L25" s="57">
        <f>VLOOKUP($B25,Total!$B$4:$W$349,Total!L$1,FALSE)</f>
        <v>0</v>
      </c>
      <c r="M25" s="57">
        <f>VLOOKUP($B25,Total!$B$4:$W$349,Total!M$1,FALSE)</f>
        <v>0</v>
      </c>
      <c r="N25" s="57">
        <f>VLOOKUP($B25,Total!$B$4:$W$349,Total!N$1,FALSE)</f>
        <v>0</v>
      </c>
      <c r="O25" s="57">
        <f>VLOOKUP($B25,Total!$B$4:$W$349,Total!O$1,FALSE)</f>
        <v>0</v>
      </c>
      <c r="P25" s="57">
        <f>VLOOKUP($B25,Total!$B$4:$W$349,Total!P$1,FALSE)</f>
        <v>0</v>
      </c>
      <c r="Q25" s="57">
        <f>VLOOKUP($B25,Total!$B$4:$W$349,Total!Q$1,FALSE)</f>
        <v>0</v>
      </c>
      <c r="R25" s="57">
        <f>VLOOKUP($B25,Total!$B$4:$W$349,Total!R$1,FALSE)</f>
        <v>0</v>
      </c>
      <c r="S25" s="57">
        <f>VLOOKUP($B25,Total!$B$4:$W$349,Total!S$1,FALSE)</f>
        <v>0</v>
      </c>
      <c r="T25" s="57">
        <f>VLOOKUP($B25,Total!$B$4:$W$349,Total!T$1,FALSE)</f>
        <v>0</v>
      </c>
      <c r="U25" s="57">
        <f>VLOOKUP($B25,Total!$B$4:$W$349,Total!U$1,FALSE)</f>
        <v>0</v>
      </c>
      <c r="V25" s="57">
        <f>VLOOKUP($B25,Total!$B$4:$W$349,Total!V$1,FALSE)</f>
        <v>549</v>
      </c>
      <c r="W25" s="57">
        <f>VLOOKUP($B25,Total!$B$4:$W$349,Total!W$1,FALSE)</f>
        <v>26511846</v>
      </c>
      <c r="X25" s="44"/>
      <c r="AC25" s="44"/>
      <c r="AD25" s="44"/>
      <c r="AE25" s="44"/>
      <c r="AG25" s="44"/>
      <c r="AH25" s="44"/>
    </row>
    <row r="26" spans="1:34" s="43" customFormat="1" x14ac:dyDescent="0.2">
      <c r="A26" s="40">
        <v>8119</v>
      </c>
      <c r="B26" s="86">
        <v>16206</v>
      </c>
      <c r="C26" s="28" t="s">
        <v>228</v>
      </c>
      <c r="D26" s="57">
        <f>VLOOKUP($B26,Total!$B$4:$W$349,Total!D$1,FALSE)</f>
        <v>111</v>
      </c>
      <c r="E26" s="57">
        <f>VLOOKUP($B26,Total!$B$4:$W$349,Total!E$1,FALSE)</f>
        <v>6999882</v>
      </c>
      <c r="F26" s="57">
        <f>VLOOKUP($B26,Total!$B$4:$W$349,Total!F$1,FALSE)</f>
        <v>99</v>
      </c>
      <c r="G26" s="57">
        <f>VLOOKUP($B26,Total!$B$4:$W$349,Total!G$1,FALSE)</f>
        <v>3302442</v>
      </c>
      <c r="H26" s="57">
        <f>VLOOKUP($B26,Total!$B$4:$W$349,Total!H$1,FALSE)</f>
        <v>42</v>
      </c>
      <c r="I26" s="57">
        <f>VLOOKUP($B26,Total!$B$4:$W$349,Total!I$1,FALSE)</f>
        <v>2648604</v>
      </c>
      <c r="J26" s="57">
        <f>VLOOKUP($B26,Total!$B$4:$W$349,Total!J$1,FALSE)</f>
        <v>18</v>
      </c>
      <c r="K26" s="57">
        <f>VLOOKUP($B26,Total!$B$4:$W$349,Total!K$1,FALSE)</f>
        <v>600444</v>
      </c>
      <c r="L26" s="57">
        <f>VLOOKUP($B26,Total!$B$4:$W$349,Total!L$1,FALSE)</f>
        <v>5</v>
      </c>
      <c r="M26" s="57">
        <f>VLOOKUP($B26,Total!$B$4:$W$349,Total!M$1,FALSE)</f>
        <v>315310</v>
      </c>
      <c r="N26" s="57">
        <f>VLOOKUP($B26,Total!$B$4:$W$349,Total!N$1,FALSE)</f>
        <v>0</v>
      </c>
      <c r="O26" s="57">
        <f>VLOOKUP($B26,Total!$B$4:$W$349,Total!O$1,FALSE)</f>
        <v>0</v>
      </c>
      <c r="P26" s="57">
        <f>VLOOKUP($B26,Total!$B$4:$W$349,Total!P$1,FALSE)</f>
        <v>4</v>
      </c>
      <c r="Q26" s="57">
        <f>VLOOKUP($B26,Total!$B$4:$W$349,Total!Q$1,FALSE)</f>
        <v>252248</v>
      </c>
      <c r="R26" s="57">
        <f>VLOOKUP($B26,Total!$B$4:$W$349,Total!R$1,FALSE)</f>
        <v>1</v>
      </c>
      <c r="S26" s="57">
        <f>VLOOKUP($B26,Total!$B$4:$W$349,Total!S$1,FALSE)</f>
        <v>33358</v>
      </c>
      <c r="T26" s="57">
        <f>VLOOKUP($B26,Total!$B$4:$W$349,Total!T$1,FALSE)</f>
        <v>0</v>
      </c>
      <c r="U26" s="57">
        <f>VLOOKUP($B26,Total!$B$4:$W$349,Total!U$1,FALSE)</f>
        <v>0</v>
      </c>
      <c r="V26" s="57">
        <f>VLOOKUP($B26,Total!$B$4:$W$349,Total!V$1,FALSE)</f>
        <v>280</v>
      </c>
      <c r="W26" s="57">
        <f>VLOOKUP($B26,Total!$B$4:$W$349,Total!W$1,FALSE)</f>
        <v>14152288</v>
      </c>
      <c r="X26" s="44"/>
      <c r="AC26" s="44"/>
      <c r="AD26" s="44"/>
      <c r="AE26" s="44"/>
      <c r="AG26" s="44"/>
      <c r="AH26" s="44"/>
    </row>
    <row r="27" spans="1:34" s="43" customFormat="1" x14ac:dyDescent="0.2">
      <c r="A27" s="40">
        <v>8120</v>
      </c>
      <c r="B27" s="86">
        <v>16203</v>
      </c>
      <c r="C27" s="28" t="s">
        <v>229</v>
      </c>
      <c r="D27" s="57">
        <f>VLOOKUP($B27,Total!$B$4:$W$349,Total!D$1,FALSE)</f>
        <v>295</v>
      </c>
      <c r="E27" s="57">
        <f>VLOOKUP($B27,Total!$B$4:$W$349,Total!E$1,FALSE)</f>
        <v>18603290</v>
      </c>
      <c r="F27" s="57">
        <f>VLOOKUP($B27,Total!$B$4:$W$349,Total!F$1,FALSE)</f>
        <v>315</v>
      </c>
      <c r="G27" s="57">
        <f>VLOOKUP($B27,Total!$B$4:$W$349,Total!G$1,FALSE)</f>
        <v>10507770</v>
      </c>
      <c r="H27" s="57">
        <f>VLOOKUP($B27,Total!$B$4:$W$349,Total!H$1,FALSE)</f>
        <v>30</v>
      </c>
      <c r="I27" s="57">
        <f>VLOOKUP($B27,Total!$B$4:$W$349,Total!I$1,FALSE)</f>
        <v>1891860</v>
      </c>
      <c r="J27" s="57">
        <f>VLOOKUP($B27,Total!$B$4:$W$349,Total!J$1,FALSE)</f>
        <v>16</v>
      </c>
      <c r="K27" s="57">
        <f>VLOOKUP($B27,Total!$B$4:$W$349,Total!K$1,FALSE)</f>
        <v>533728</v>
      </c>
      <c r="L27" s="57">
        <f>VLOOKUP($B27,Total!$B$4:$W$349,Total!L$1,FALSE)</f>
        <v>6</v>
      </c>
      <c r="M27" s="57">
        <f>VLOOKUP($B27,Total!$B$4:$W$349,Total!M$1,FALSE)</f>
        <v>378372</v>
      </c>
      <c r="N27" s="57">
        <f>VLOOKUP($B27,Total!$B$4:$W$349,Total!N$1,FALSE)</f>
        <v>0</v>
      </c>
      <c r="O27" s="57">
        <f>VLOOKUP($B27,Total!$B$4:$W$349,Total!O$1,FALSE)</f>
        <v>0</v>
      </c>
      <c r="P27" s="57">
        <f>VLOOKUP($B27,Total!$B$4:$W$349,Total!P$1,FALSE)</f>
        <v>0</v>
      </c>
      <c r="Q27" s="57">
        <f>VLOOKUP($B27,Total!$B$4:$W$349,Total!Q$1,FALSE)</f>
        <v>0</v>
      </c>
      <c r="R27" s="57">
        <f>VLOOKUP($B27,Total!$B$4:$W$349,Total!R$1,FALSE)</f>
        <v>0</v>
      </c>
      <c r="S27" s="57">
        <f>VLOOKUP($B27,Total!$B$4:$W$349,Total!S$1,FALSE)</f>
        <v>0</v>
      </c>
      <c r="T27" s="57">
        <f>VLOOKUP($B27,Total!$B$4:$W$349,Total!T$1,FALSE)</f>
        <v>0</v>
      </c>
      <c r="U27" s="57">
        <f>VLOOKUP($B27,Total!$B$4:$W$349,Total!U$1,FALSE)</f>
        <v>0</v>
      </c>
      <c r="V27" s="57">
        <f>VLOOKUP($B27,Total!$B$4:$W$349,Total!V$1,FALSE)</f>
        <v>662</v>
      </c>
      <c r="W27" s="57">
        <f>VLOOKUP($B27,Total!$B$4:$W$349,Total!W$1,FALSE)</f>
        <v>31915020</v>
      </c>
      <c r="X27" s="44"/>
      <c r="AC27" s="44"/>
      <c r="AD27" s="44"/>
      <c r="AE27" s="44"/>
      <c r="AG27" s="44"/>
      <c r="AH27" s="44"/>
    </row>
    <row r="28" spans="1:34" s="43" customFormat="1" ht="13.5" thickBot="1" x14ac:dyDescent="0.25">
      <c r="A28" s="40">
        <v>8121</v>
      </c>
      <c r="B28" s="86">
        <v>16103</v>
      </c>
      <c r="C28" s="28" t="s">
        <v>230</v>
      </c>
      <c r="D28" s="57">
        <f>VLOOKUP($B28,Total!$B$4:$W$349,Total!D$1,FALSE)</f>
        <v>116</v>
      </c>
      <c r="E28" s="57">
        <f>VLOOKUP($B28,Total!$B$4:$W$349,Total!E$1,FALSE)</f>
        <v>7315192</v>
      </c>
      <c r="F28" s="57">
        <f>VLOOKUP($B28,Total!$B$4:$W$349,Total!F$1,FALSE)</f>
        <v>137</v>
      </c>
      <c r="G28" s="57">
        <f>VLOOKUP($B28,Total!$B$4:$W$349,Total!G$1,FALSE)</f>
        <v>4570046</v>
      </c>
      <c r="H28" s="57">
        <f>VLOOKUP($B28,Total!$B$4:$W$349,Total!H$1,FALSE)</f>
        <v>107</v>
      </c>
      <c r="I28" s="57">
        <f>VLOOKUP($B28,Total!$B$4:$W$349,Total!I$1,FALSE)</f>
        <v>6747634</v>
      </c>
      <c r="J28" s="57">
        <f>VLOOKUP($B28,Total!$B$4:$W$349,Total!J$1,FALSE)</f>
        <v>76</v>
      </c>
      <c r="K28" s="57">
        <f>VLOOKUP($B28,Total!$B$4:$W$349,Total!K$1,FALSE)</f>
        <v>2535208</v>
      </c>
      <c r="L28" s="57">
        <f>VLOOKUP($B28,Total!$B$4:$W$349,Total!L$1,FALSE)</f>
        <v>0</v>
      </c>
      <c r="M28" s="57">
        <f>VLOOKUP($B28,Total!$B$4:$W$349,Total!M$1,FALSE)</f>
        <v>0</v>
      </c>
      <c r="N28" s="57">
        <f>VLOOKUP($B28,Total!$B$4:$W$349,Total!N$1,FALSE)</f>
        <v>0</v>
      </c>
      <c r="O28" s="57">
        <f>VLOOKUP($B28,Total!$B$4:$W$349,Total!O$1,FALSE)</f>
        <v>0</v>
      </c>
      <c r="P28" s="57">
        <f>VLOOKUP($B28,Total!$B$4:$W$349,Total!P$1,FALSE)</f>
        <v>57</v>
      </c>
      <c r="Q28" s="57">
        <f>VLOOKUP($B28,Total!$B$4:$W$349,Total!Q$1,FALSE)</f>
        <v>3594534</v>
      </c>
      <c r="R28" s="57">
        <f>VLOOKUP($B28,Total!$B$4:$W$349,Total!R$1,FALSE)</f>
        <v>21</v>
      </c>
      <c r="S28" s="57">
        <f>VLOOKUP($B28,Total!$B$4:$W$349,Total!S$1,FALSE)</f>
        <v>700518</v>
      </c>
      <c r="T28" s="57">
        <f>VLOOKUP($B28,Total!$B$4:$W$349,Total!T$1,FALSE)</f>
        <v>0</v>
      </c>
      <c r="U28" s="57">
        <f>VLOOKUP($B28,Total!$B$4:$W$349,Total!U$1,FALSE)</f>
        <v>0</v>
      </c>
      <c r="V28" s="57">
        <f>VLOOKUP($B28,Total!$B$4:$W$349,Total!V$1,FALSE)</f>
        <v>514</v>
      </c>
      <c r="W28" s="57">
        <f>VLOOKUP($B28,Total!$B$4:$W$349,Total!W$1,FALSE)</f>
        <v>25463132</v>
      </c>
      <c r="X28" s="44"/>
      <c r="AC28" s="44"/>
      <c r="AD28" s="44"/>
      <c r="AE28" s="44"/>
      <c r="AG28" s="44"/>
      <c r="AH28" s="44"/>
    </row>
    <row r="29" spans="1:34" ht="13.5" thickBot="1" x14ac:dyDescent="0.25">
      <c r="A29" s="109" t="s">
        <v>9</v>
      </c>
      <c r="B29" s="110"/>
      <c r="C29" s="111"/>
      <c r="D29" s="4">
        <f>SUM(D8:D28)</f>
        <v>4938</v>
      </c>
      <c r="E29" s="4">
        <f t="shared" ref="E29:W29" si="0">SUM(E8:E28)</f>
        <v>311400156</v>
      </c>
      <c r="F29" s="4">
        <f t="shared" si="0"/>
        <v>4745</v>
      </c>
      <c r="G29" s="4">
        <f t="shared" si="0"/>
        <v>158283710</v>
      </c>
      <c r="H29" s="4">
        <f t="shared" si="0"/>
        <v>2003</v>
      </c>
      <c r="I29" s="4">
        <f t="shared" si="0"/>
        <v>126313186</v>
      </c>
      <c r="J29" s="4">
        <f t="shared" si="0"/>
        <v>1157</v>
      </c>
      <c r="K29" s="4">
        <f t="shared" si="0"/>
        <v>38595206</v>
      </c>
      <c r="L29" s="4">
        <f t="shared" si="0"/>
        <v>84</v>
      </c>
      <c r="M29" s="4">
        <f t="shared" si="0"/>
        <v>5297208</v>
      </c>
      <c r="N29" s="4">
        <f t="shared" si="0"/>
        <v>14</v>
      </c>
      <c r="O29" s="4">
        <f t="shared" si="0"/>
        <v>467012</v>
      </c>
      <c r="P29" s="4">
        <f t="shared" si="0"/>
        <v>639</v>
      </c>
      <c r="Q29" s="4">
        <f t="shared" si="0"/>
        <v>40296618</v>
      </c>
      <c r="R29" s="4">
        <f t="shared" si="0"/>
        <v>169</v>
      </c>
      <c r="S29" s="4">
        <f t="shared" si="0"/>
        <v>5637502</v>
      </c>
      <c r="T29" s="4">
        <f t="shared" si="0"/>
        <v>5</v>
      </c>
      <c r="U29" s="4">
        <f t="shared" si="0"/>
        <v>193898</v>
      </c>
      <c r="V29" s="4">
        <f t="shared" si="0"/>
        <v>13754</v>
      </c>
      <c r="W29" s="4">
        <f t="shared" si="0"/>
        <v>686484496</v>
      </c>
    </row>
  </sheetData>
  <mergeCells count="13">
    <mergeCell ref="V6:W6"/>
    <mergeCell ref="A29:C29"/>
    <mergeCell ref="B6:B7"/>
    <mergeCell ref="A1:W1"/>
    <mergeCell ref="A2:W2"/>
    <mergeCell ref="A4:W4"/>
    <mergeCell ref="A6:A7"/>
    <mergeCell ref="C6:C7"/>
    <mergeCell ref="D6:G6"/>
    <mergeCell ref="H6:K6"/>
    <mergeCell ref="L6:O6"/>
    <mergeCell ref="P6:S6"/>
    <mergeCell ref="T6:U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37"/>
  <sheetViews>
    <sheetView zoomScale="83" zoomScaleNormal="83" zoomScalePageLayoutView="87" workbookViewId="0">
      <selection activeCell="A9" sqref="A9"/>
    </sheetView>
  </sheetViews>
  <sheetFormatPr baseColWidth="10" defaultRowHeight="12.75" x14ac:dyDescent="0.2"/>
  <cols>
    <col min="1" max="1" width="9.140625" bestFit="1" customWidth="1"/>
    <col min="2" max="2" width="37.28515625" customWidth="1"/>
    <col min="3" max="3" width="16.7109375" bestFit="1" customWidth="1"/>
    <col min="4" max="4" width="17.140625" bestFit="1" customWidth="1"/>
    <col min="5" max="5" width="14.85546875" bestFit="1" customWidth="1"/>
    <col min="6" max="6" width="17.140625" bestFit="1" customWidth="1"/>
    <col min="7" max="7" width="16.7109375" bestFit="1" customWidth="1"/>
    <col min="8" max="8" width="17.140625" bestFit="1" customWidth="1"/>
    <col min="9" max="10" width="16.7109375" bestFit="1" customWidth="1"/>
    <col min="11" max="11" width="14.85546875" bestFit="1" customWidth="1"/>
    <col min="12" max="12" width="14" bestFit="1" customWidth="1"/>
    <col min="13" max="13" width="14.85546875" bestFit="1" customWidth="1"/>
    <col min="14" max="14" width="14" bestFit="1" customWidth="1"/>
    <col min="15" max="15" width="14.85546875" bestFit="1" customWidth="1"/>
    <col min="16" max="16" width="17.140625" customWidth="1"/>
    <col min="17" max="17" width="14.85546875" bestFit="1" customWidth="1"/>
    <col min="18" max="18" width="17.5703125" customWidth="1"/>
    <col min="19" max="19" width="15" bestFit="1" customWidth="1"/>
    <col min="20" max="20" width="14.85546875" customWidth="1"/>
    <col min="21" max="21" width="16.85546875" customWidth="1"/>
    <col min="22" max="22" width="21.28515625" customWidth="1"/>
  </cols>
  <sheetData>
    <row r="1" spans="1:23" ht="18" x14ac:dyDescent="0.25">
      <c r="A1" s="112" t="s">
        <v>419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</row>
    <row r="2" spans="1:23" ht="18" x14ac:dyDescent="0.25">
      <c r="A2" s="112" t="s">
        <v>420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</row>
    <row r="4" spans="1:23" ht="18" x14ac:dyDescent="0.25">
      <c r="A4" s="112" t="s">
        <v>10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</row>
    <row r="5" spans="1:23" ht="13.5" thickBot="1" x14ac:dyDescent="0.25"/>
    <row r="6" spans="1:23" s="43" customFormat="1" ht="15.75" customHeight="1" thickBot="1" x14ac:dyDescent="0.25">
      <c r="A6" s="136" t="s">
        <v>16</v>
      </c>
      <c r="B6" s="83"/>
      <c r="C6" s="102" t="s">
        <v>2</v>
      </c>
      <c r="D6" s="103"/>
      <c r="E6" s="103"/>
      <c r="F6" s="104"/>
      <c r="G6" s="102" t="s">
        <v>3</v>
      </c>
      <c r="H6" s="103"/>
      <c r="I6" s="103"/>
      <c r="J6" s="104"/>
      <c r="K6" s="105" t="s">
        <v>4</v>
      </c>
      <c r="L6" s="106"/>
      <c r="M6" s="106"/>
      <c r="N6" s="107"/>
      <c r="O6" s="105" t="s">
        <v>64</v>
      </c>
      <c r="P6" s="106"/>
      <c r="Q6" s="106"/>
      <c r="R6" s="107"/>
      <c r="S6" s="108" t="s">
        <v>5</v>
      </c>
      <c r="T6" s="101"/>
      <c r="U6" s="100" t="s">
        <v>17</v>
      </c>
      <c r="V6" s="101"/>
    </row>
    <row r="7" spans="1:23" s="43" customFormat="1" ht="77.25" thickBot="1" x14ac:dyDescent="0.25">
      <c r="A7" s="137"/>
      <c r="B7" s="84"/>
      <c r="C7" s="91" t="s">
        <v>415</v>
      </c>
      <c r="D7" s="92" t="s">
        <v>416</v>
      </c>
      <c r="E7" s="92" t="s">
        <v>417</v>
      </c>
      <c r="F7" s="93" t="s">
        <v>418</v>
      </c>
      <c r="G7" s="91" t="s">
        <v>415</v>
      </c>
      <c r="H7" s="92" t="s">
        <v>416</v>
      </c>
      <c r="I7" s="92" t="s">
        <v>417</v>
      </c>
      <c r="J7" s="93" t="s">
        <v>418</v>
      </c>
      <c r="K7" s="91" t="s">
        <v>415</v>
      </c>
      <c r="L7" s="92" t="s">
        <v>416</v>
      </c>
      <c r="M7" s="92" t="s">
        <v>417</v>
      </c>
      <c r="N7" s="93" t="s">
        <v>418</v>
      </c>
      <c r="O7" s="91" t="s">
        <v>415</v>
      </c>
      <c r="P7" s="92" t="s">
        <v>416</v>
      </c>
      <c r="Q7" s="92" t="s">
        <v>417</v>
      </c>
      <c r="R7" s="93" t="s">
        <v>418</v>
      </c>
      <c r="S7" s="93" t="s">
        <v>6</v>
      </c>
      <c r="T7" s="93" t="s">
        <v>7</v>
      </c>
      <c r="U7" s="91" t="s">
        <v>8</v>
      </c>
      <c r="V7" s="93" t="s">
        <v>30</v>
      </c>
    </row>
    <row r="8" spans="1:23" s="38" customFormat="1" x14ac:dyDescent="0.2">
      <c r="A8" s="81" t="s">
        <v>18</v>
      </c>
      <c r="B8" s="76" t="s">
        <v>36</v>
      </c>
      <c r="C8" s="63">
        <f>'Tarap. I'!D15</f>
        <v>2219</v>
      </c>
      <c r="D8" s="63">
        <f>'Tarap. I'!E15</f>
        <v>139934578</v>
      </c>
      <c r="E8" s="63">
        <f>'Tarap. I'!F15</f>
        <v>1971</v>
      </c>
      <c r="F8" s="63">
        <f>'Tarap. I'!G15</f>
        <v>65748618</v>
      </c>
      <c r="G8" s="63">
        <f>'Tarap. I'!H15</f>
        <v>1010</v>
      </c>
      <c r="H8" s="63">
        <f>'Tarap. I'!I15</f>
        <v>63692620</v>
      </c>
      <c r="I8" s="63">
        <f>'Tarap. I'!J15</f>
        <v>715</v>
      </c>
      <c r="J8" s="63">
        <f>'Tarap. I'!K15</f>
        <v>23850970</v>
      </c>
      <c r="K8" s="63">
        <f>'Tarap. I'!L15</f>
        <v>49</v>
      </c>
      <c r="L8" s="63">
        <f>'Tarap. I'!M15</f>
        <v>3090038</v>
      </c>
      <c r="M8" s="63">
        <f>'Tarap. I'!N15</f>
        <v>2</v>
      </c>
      <c r="N8" s="63">
        <f>'Tarap. I'!O15</f>
        <v>66716</v>
      </c>
      <c r="O8" s="63">
        <f>'Tarap. I'!P15</f>
        <v>29</v>
      </c>
      <c r="P8" s="63">
        <f>'Tarap. I'!Q15</f>
        <v>1828798</v>
      </c>
      <c r="Q8" s="63">
        <f>'Tarap. I'!R15</f>
        <v>2</v>
      </c>
      <c r="R8" s="63">
        <f>'Tarap. I'!S15</f>
        <v>66716</v>
      </c>
      <c r="S8" s="63">
        <f>'Tarap. I'!T15</f>
        <v>8</v>
      </c>
      <c r="T8" s="63">
        <f>'Tarap. I'!U15</f>
        <v>189632</v>
      </c>
      <c r="U8" s="63">
        <f>'Tarap. I'!V15</f>
        <v>6005</v>
      </c>
      <c r="V8" s="63">
        <f>'Tarap. I'!W15</f>
        <v>298468686</v>
      </c>
      <c r="W8" s="54"/>
    </row>
    <row r="9" spans="1:23" s="38" customFormat="1" x14ac:dyDescent="0.2">
      <c r="A9" s="67" t="s">
        <v>19</v>
      </c>
      <c r="B9" s="77" t="s">
        <v>11</v>
      </c>
      <c r="C9" s="64">
        <f>Antof.II!D17</f>
        <v>5122</v>
      </c>
      <c r="D9" s="64">
        <f>Antof.II!E17</f>
        <v>323003564</v>
      </c>
      <c r="E9" s="64">
        <f>Antof.II!F17</f>
        <v>3908</v>
      </c>
      <c r="F9" s="64">
        <f>Antof.II!G17</f>
        <v>130363064</v>
      </c>
      <c r="G9" s="64">
        <f>Antof.II!H17</f>
        <v>991</v>
      </c>
      <c r="H9" s="64">
        <f>Antof.II!I17</f>
        <v>62494442</v>
      </c>
      <c r="I9" s="64">
        <f>Antof.II!J17</f>
        <v>557</v>
      </c>
      <c r="J9" s="64">
        <f>Antof.II!K17</f>
        <v>18580406</v>
      </c>
      <c r="K9" s="64">
        <f>Antof.II!L17</f>
        <v>14</v>
      </c>
      <c r="L9" s="64">
        <f>Antof.II!M17</f>
        <v>882868</v>
      </c>
      <c r="M9" s="64">
        <f>Antof.II!N17</f>
        <v>2</v>
      </c>
      <c r="N9" s="64">
        <f>Antof.II!O17</f>
        <v>66716</v>
      </c>
      <c r="O9" s="64">
        <f>Antof.II!P17</f>
        <v>270</v>
      </c>
      <c r="P9" s="64">
        <f>Antof.II!Q17</f>
        <v>17026740</v>
      </c>
      <c r="Q9" s="64">
        <f>Antof.II!R17</f>
        <v>56</v>
      </c>
      <c r="R9" s="64">
        <f>Antof.II!S17</f>
        <v>1868048</v>
      </c>
      <c r="S9" s="64">
        <f>Antof.II!T17</f>
        <v>0</v>
      </c>
      <c r="T9" s="64">
        <f>Antof.II!U17</f>
        <v>0</v>
      </c>
      <c r="U9" s="64">
        <f>Antof.II!V17</f>
        <v>10920</v>
      </c>
      <c r="V9" s="64">
        <f>Antof.II!W17</f>
        <v>554285848</v>
      </c>
      <c r="W9" s="55"/>
    </row>
    <row r="10" spans="1:23" s="38" customFormat="1" x14ac:dyDescent="0.2">
      <c r="A10" s="67" t="s">
        <v>20</v>
      </c>
      <c r="B10" s="77" t="s">
        <v>37</v>
      </c>
      <c r="C10" s="64">
        <f>'Atacam. III'!D17</f>
        <v>0</v>
      </c>
      <c r="D10" s="64">
        <f>'Atacam. III'!E17</f>
        <v>0</v>
      </c>
      <c r="E10" s="64">
        <f>'Atacam. III'!F17</f>
        <v>0</v>
      </c>
      <c r="F10" s="64">
        <f>'Atacam. III'!G17</f>
        <v>0</v>
      </c>
      <c r="G10" s="64">
        <f>'Atacam. III'!H17</f>
        <v>880</v>
      </c>
      <c r="H10" s="64">
        <f>'Atacam. III'!I17</f>
        <v>55494560</v>
      </c>
      <c r="I10" s="64">
        <f>'Atacam. III'!J17</f>
        <v>631</v>
      </c>
      <c r="J10" s="64">
        <f>'Atacam. III'!K17</f>
        <v>21048898</v>
      </c>
      <c r="K10" s="64">
        <f>'Atacam. III'!L17</f>
        <v>23</v>
      </c>
      <c r="L10" s="64">
        <f>'Atacam. III'!M17</f>
        <v>1450426</v>
      </c>
      <c r="M10" s="64">
        <f>'Atacam. III'!N17</f>
        <v>2</v>
      </c>
      <c r="N10" s="64">
        <f>'Atacam. III'!O17</f>
        <v>66716</v>
      </c>
      <c r="O10" s="64">
        <f>'Atacam. III'!P17</f>
        <v>0</v>
      </c>
      <c r="P10" s="64">
        <f>'Atacam. III'!Q17</f>
        <v>0</v>
      </c>
      <c r="Q10" s="64">
        <f>'Atacam. III'!R17</f>
        <v>0</v>
      </c>
      <c r="R10" s="64">
        <f>'Atacam. III'!S17</f>
        <v>0</v>
      </c>
      <c r="S10" s="64">
        <f>'Atacam. III'!T17</f>
        <v>0</v>
      </c>
      <c r="T10" s="64">
        <f>'Atacam. III'!U17</f>
        <v>0</v>
      </c>
      <c r="U10" s="64">
        <f>'Atacam. III'!V17</f>
        <v>1536</v>
      </c>
      <c r="V10" s="64">
        <f>'Atacam. III'!W17</f>
        <v>78060600</v>
      </c>
      <c r="W10" s="55"/>
    </row>
    <row r="11" spans="1:23" s="38" customFormat="1" x14ac:dyDescent="0.2">
      <c r="A11" s="67" t="s">
        <v>21</v>
      </c>
      <c r="B11" s="77" t="s">
        <v>14</v>
      </c>
      <c r="C11" s="64">
        <f>'Coquimbo.. IV'!D23</f>
        <v>4791</v>
      </c>
      <c r="D11" s="64">
        <f>'Coquimbo.. IV'!E23</f>
        <v>302130042</v>
      </c>
      <c r="E11" s="64">
        <f>'Coquimbo.. IV'!F23</f>
        <v>4535</v>
      </c>
      <c r="F11" s="64">
        <f>'Coquimbo.. IV'!G23</f>
        <v>151278530</v>
      </c>
      <c r="G11" s="64">
        <f>'Coquimbo.. IV'!H23</f>
        <v>2464</v>
      </c>
      <c r="H11" s="64">
        <f>'Coquimbo.. IV'!I23</f>
        <v>155384768</v>
      </c>
      <c r="I11" s="64">
        <f>'Coquimbo.. IV'!J23</f>
        <v>1502</v>
      </c>
      <c r="J11" s="64">
        <f>'Coquimbo.. IV'!K23</f>
        <v>50103716</v>
      </c>
      <c r="K11" s="64">
        <f>'Coquimbo.. IV'!L23</f>
        <v>47</v>
      </c>
      <c r="L11" s="64">
        <f>'Coquimbo.. IV'!M23</f>
        <v>2963914</v>
      </c>
      <c r="M11" s="64">
        <f>'Coquimbo.. IV'!N23</f>
        <v>19</v>
      </c>
      <c r="N11" s="64">
        <f>'Coquimbo.. IV'!O23</f>
        <v>633802</v>
      </c>
      <c r="O11" s="64">
        <f>'Coquimbo.. IV'!P23</f>
        <v>621</v>
      </c>
      <c r="P11" s="64">
        <f>'Coquimbo.. IV'!Q23</f>
        <v>39161502</v>
      </c>
      <c r="Q11" s="64">
        <f>'Coquimbo.. IV'!R23</f>
        <v>104</v>
      </c>
      <c r="R11" s="64">
        <f>'Coquimbo.. IV'!S23</f>
        <v>3469232</v>
      </c>
      <c r="S11" s="64">
        <f>'Coquimbo.. IV'!T23</f>
        <v>13</v>
      </c>
      <c r="T11" s="64">
        <f>'Coquimbo.. IV'!U23</f>
        <v>405284</v>
      </c>
      <c r="U11" s="64">
        <f>'Coquimbo.. IV'!V23</f>
        <v>14096</v>
      </c>
      <c r="V11" s="64">
        <f>'Coquimbo.. IV'!W23</f>
        <v>705530790</v>
      </c>
      <c r="W11" s="55"/>
    </row>
    <row r="12" spans="1:23" s="38" customFormat="1" x14ac:dyDescent="0.2">
      <c r="A12" s="67" t="s">
        <v>22</v>
      </c>
      <c r="B12" s="77" t="s">
        <v>12</v>
      </c>
      <c r="C12" s="64">
        <f>'Valp. V'!D46</f>
        <v>9517</v>
      </c>
      <c r="D12" s="64">
        <f>'Valp. V'!E46</f>
        <v>600161054</v>
      </c>
      <c r="E12" s="64">
        <f>'Valp. V'!F46</f>
        <v>8028</v>
      </c>
      <c r="F12" s="64">
        <f>'Valp. V'!G46</f>
        <v>267798024</v>
      </c>
      <c r="G12" s="64">
        <f>'Valp. V'!H46</f>
        <v>4718</v>
      </c>
      <c r="H12" s="64">
        <f>'Valp. V'!I46</f>
        <v>297526516</v>
      </c>
      <c r="I12" s="64">
        <f>'Valp. V'!J46</f>
        <v>3806</v>
      </c>
      <c r="J12" s="64">
        <f>'Valp. V'!K46</f>
        <v>126960548</v>
      </c>
      <c r="K12" s="64">
        <f>'Valp. V'!L46</f>
        <v>109</v>
      </c>
      <c r="L12" s="64">
        <f>'Valp. V'!M46</f>
        <v>6873758</v>
      </c>
      <c r="M12" s="64">
        <f>'Valp. V'!N46</f>
        <v>32</v>
      </c>
      <c r="N12" s="64">
        <f>'Valp. V'!O46</f>
        <v>1067456</v>
      </c>
      <c r="O12" s="64">
        <f>'Valp. V'!P46</f>
        <v>1585</v>
      </c>
      <c r="P12" s="64">
        <f>'Valp. V'!Q46</f>
        <v>99953270</v>
      </c>
      <c r="Q12" s="64">
        <f>'Valp. V'!R46</f>
        <v>292</v>
      </c>
      <c r="R12" s="64">
        <f>'Valp. V'!S46</f>
        <v>9740536</v>
      </c>
      <c r="S12" s="64">
        <f>'Valp. V'!T46</f>
        <v>29</v>
      </c>
      <c r="T12" s="64">
        <f>'Valp. V'!U46</f>
        <v>572668</v>
      </c>
      <c r="U12" s="64">
        <f>'Valp. V'!V46</f>
        <v>28116</v>
      </c>
      <c r="V12" s="64">
        <f>'Valp. V'!W46</f>
        <v>1410653830</v>
      </c>
      <c r="W12" s="55"/>
    </row>
    <row r="13" spans="1:23" s="38" customFormat="1" x14ac:dyDescent="0.2">
      <c r="A13" s="67" t="s">
        <v>23</v>
      </c>
      <c r="B13" s="77" t="s">
        <v>38</v>
      </c>
      <c r="C13" s="64">
        <f>L.B.O´Hig.VI!D41</f>
        <v>7428</v>
      </c>
      <c r="D13" s="64">
        <f>L.B.O´Hig.VI!E41</f>
        <v>468424536</v>
      </c>
      <c r="E13" s="64">
        <f>L.B.O´Hig.VI!F41</f>
        <v>5579</v>
      </c>
      <c r="F13" s="64">
        <f>L.B.O´Hig.VI!G41</f>
        <v>186104282</v>
      </c>
      <c r="G13" s="64">
        <f>L.B.O´Hig.VI!H41</f>
        <v>3440</v>
      </c>
      <c r="H13" s="64">
        <f>L.B.O´Hig.VI!I41</f>
        <v>216933280</v>
      </c>
      <c r="I13" s="64">
        <f>L.B.O´Hig.VI!J41</f>
        <v>1779</v>
      </c>
      <c r="J13" s="64">
        <f>L.B.O´Hig.VI!K41</f>
        <v>59343882</v>
      </c>
      <c r="K13" s="64">
        <f>L.B.O´Hig.VI!L41</f>
        <v>23</v>
      </c>
      <c r="L13" s="64">
        <f>L.B.O´Hig.VI!M41</f>
        <v>1450426</v>
      </c>
      <c r="M13" s="64">
        <f>L.B.O´Hig.VI!N41</f>
        <v>4</v>
      </c>
      <c r="N13" s="64">
        <f>L.B.O´Hig.VI!O41</f>
        <v>133432</v>
      </c>
      <c r="O13" s="64">
        <f>L.B.O´Hig.VI!P41</f>
        <v>772</v>
      </c>
      <c r="P13" s="64">
        <f>L.B.O´Hig.VI!Q41</f>
        <v>48683864</v>
      </c>
      <c r="Q13" s="64">
        <f>L.B.O´Hig.VI!R41</f>
        <v>138</v>
      </c>
      <c r="R13" s="64">
        <f>L.B.O´Hig.VI!S41</f>
        <v>4603404</v>
      </c>
      <c r="S13" s="64">
        <f>L.B.O´Hig.VI!T41</f>
        <v>14</v>
      </c>
      <c r="T13" s="64">
        <f>L.B.O´Hig.VI!U41</f>
        <v>377720</v>
      </c>
      <c r="U13" s="64">
        <f>L.B.O´Hig.VI!V41</f>
        <v>19177</v>
      </c>
      <c r="V13" s="64">
        <f>L.B.O´Hig.VI!W41</f>
        <v>986054826</v>
      </c>
      <c r="W13" s="55"/>
    </row>
    <row r="14" spans="1:23" s="38" customFormat="1" x14ac:dyDescent="0.2">
      <c r="A14" s="67" t="s">
        <v>24</v>
      </c>
      <c r="B14" s="77" t="s">
        <v>13</v>
      </c>
      <c r="C14" s="64">
        <f>Mau.VII!D38</f>
        <v>12730</v>
      </c>
      <c r="D14" s="64">
        <f>Mau.VII!E38</f>
        <v>802779260</v>
      </c>
      <c r="E14" s="64">
        <f>Mau.VII!F38</f>
        <v>9165</v>
      </c>
      <c r="F14" s="64">
        <f>Mau.VII!G38</f>
        <v>305726070</v>
      </c>
      <c r="G14" s="64">
        <f>Mau.VII!H38</f>
        <v>4601</v>
      </c>
      <c r="H14" s="64">
        <f>Mau.VII!I38</f>
        <v>290148262</v>
      </c>
      <c r="I14" s="64">
        <f>Mau.VII!J38</f>
        <v>2774</v>
      </c>
      <c r="J14" s="64">
        <f>Mau.VII!K38</f>
        <v>92535092</v>
      </c>
      <c r="K14" s="64">
        <f>Mau.VII!L38</f>
        <v>75</v>
      </c>
      <c r="L14" s="64">
        <f>Mau.VII!M38</f>
        <v>4729650</v>
      </c>
      <c r="M14" s="64">
        <f>Mau.VII!N38</f>
        <v>13</v>
      </c>
      <c r="N14" s="64">
        <f>Mau.VII!O38</f>
        <v>433654</v>
      </c>
      <c r="O14" s="64">
        <f>Mau.VII!P38</f>
        <v>1209</v>
      </c>
      <c r="P14" s="64">
        <f>Mau.VII!Q38</f>
        <v>76241958</v>
      </c>
      <c r="Q14" s="64">
        <f>Mau.VII!R38</f>
        <v>242</v>
      </c>
      <c r="R14" s="64">
        <f>Mau.VII!S38</f>
        <v>8072636</v>
      </c>
      <c r="S14" s="64">
        <f>Mau.VII!T38</f>
        <v>12</v>
      </c>
      <c r="T14" s="64">
        <f>Mau.VII!U38</f>
        <v>225772</v>
      </c>
      <c r="U14" s="64">
        <f>Mau.VII!V38</f>
        <v>30821</v>
      </c>
      <c r="V14" s="64">
        <f>Mau.VII!W38</f>
        <v>1580892354</v>
      </c>
      <c r="W14" s="55"/>
    </row>
    <row r="15" spans="1:23" s="38" customFormat="1" x14ac:dyDescent="0.2">
      <c r="A15" s="67" t="s">
        <v>25</v>
      </c>
      <c r="B15" s="77" t="s">
        <v>39</v>
      </c>
      <c r="C15" s="64">
        <f>'Bio. VIII'!D41</f>
        <v>10890</v>
      </c>
      <c r="D15" s="64">
        <f>'Bio. VIII'!E41</f>
        <v>686745180</v>
      </c>
      <c r="E15" s="64">
        <f>'Bio. VIII'!F41</f>
        <v>11066</v>
      </c>
      <c r="F15" s="64">
        <f>'Bio. VIII'!G41</f>
        <v>369139628</v>
      </c>
      <c r="G15" s="64">
        <f>'Bio. VIII'!H41</f>
        <v>5457</v>
      </c>
      <c r="H15" s="64">
        <f>'Bio. VIII'!I41</f>
        <v>344129334</v>
      </c>
      <c r="I15" s="64">
        <f>'Bio. VIII'!J41</f>
        <v>3040</v>
      </c>
      <c r="J15" s="64">
        <f>'Bio. VIII'!K41</f>
        <v>101408320</v>
      </c>
      <c r="K15" s="64">
        <f>'Bio. VIII'!L41</f>
        <v>287</v>
      </c>
      <c r="L15" s="64">
        <f>'Bio. VIII'!M41</f>
        <v>18098794</v>
      </c>
      <c r="M15" s="64">
        <f>'Bio. VIII'!N41</f>
        <v>31</v>
      </c>
      <c r="N15" s="64">
        <f>'Bio. VIII'!O41</f>
        <v>1034098</v>
      </c>
      <c r="O15" s="64">
        <f>'Bio. VIII'!P41</f>
        <v>1133</v>
      </c>
      <c r="P15" s="64">
        <f>'Bio. VIII'!Q41</f>
        <v>71449246</v>
      </c>
      <c r="Q15" s="64">
        <f>'Bio. VIII'!R41</f>
        <v>313</v>
      </c>
      <c r="R15" s="64">
        <f>'Bio. VIII'!S41</f>
        <v>10441054</v>
      </c>
      <c r="S15" s="64">
        <f>'Bio. VIII'!T41</f>
        <v>7</v>
      </c>
      <c r="T15" s="64">
        <f>'Bio. VIII'!U41</f>
        <v>211760</v>
      </c>
      <c r="U15" s="64">
        <f>'Bio. VIII'!V41</f>
        <v>32224</v>
      </c>
      <c r="V15" s="64">
        <f>'Bio. VIII'!W41</f>
        <v>1602657414</v>
      </c>
      <c r="W15" s="55"/>
    </row>
    <row r="16" spans="1:23" s="38" customFormat="1" x14ac:dyDescent="0.2">
      <c r="A16" s="67" t="s">
        <v>26</v>
      </c>
      <c r="B16" s="77" t="s">
        <v>40</v>
      </c>
      <c r="C16" s="64">
        <f>'Arauc. IX'!D40</f>
        <v>7180</v>
      </c>
      <c r="D16" s="64">
        <f>'Arauc. IX'!E40</f>
        <v>452785160</v>
      </c>
      <c r="E16" s="64">
        <f>'Arauc. IX'!F40</f>
        <v>6427</v>
      </c>
      <c r="F16" s="64">
        <f>'Arauc. IX'!G40</f>
        <v>214391866</v>
      </c>
      <c r="G16" s="64">
        <f>'Arauc. IX'!H40</f>
        <v>3357</v>
      </c>
      <c r="H16" s="64">
        <f>'Arauc. IX'!I40</f>
        <v>211699134</v>
      </c>
      <c r="I16" s="64">
        <f>'Arauc. IX'!J40</f>
        <v>2609</v>
      </c>
      <c r="J16" s="64">
        <f>'Arauc. IX'!K40</f>
        <v>87031022</v>
      </c>
      <c r="K16" s="64">
        <f>'Arauc. IX'!L40</f>
        <v>146</v>
      </c>
      <c r="L16" s="64">
        <f>'Arauc. IX'!M40</f>
        <v>9207052</v>
      </c>
      <c r="M16" s="64">
        <f>'Arauc. IX'!N40</f>
        <v>6</v>
      </c>
      <c r="N16" s="64">
        <f>'Arauc. IX'!O40</f>
        <v>200148</v>
      </c>
      <c r="O16" s="64">
        <f>'Arauc. IX'!P40</f>
        <v>1396</v>
      </c>
      <c r="P16" s="64">
        <f>'Arauc. IX'!Q40</f>
        <v>88034552</v>
      </c>
      <c r="Q16" s="64">
        <f>'Arauc. IX'!R40</f>
        <v>262</v>
      </c>
      <c r="R16" s="64">
        <f>'Arauc. IX'!S40</f>
        <v>8739796</v>
      </c>
      <c r="S16" s="64">
        <f>'Arauc. IX'!T40</f>
        <v>9</v>
      </c>
      <c r="T16" s="64">
        <f>'Arauc. IX'!U40</f>
        <v>567558</v>
      </c>
      <c r="U16" s="64">
        <f>'Arauc. IX'!V40</f>
        <v>21392</v>
      </c>
      <c r="V16" s="64">
        <f>'Arauc. IX'!W40</f>
        <v>1072656288</v>
      </c>
      <c r="W16" s="55"/>
    </row>
    <row r="17" spans="1:25" s="38" customFormat="1" x14ac:dyDescent="0.2">
      <c r="A17" s="67" t="s">
        <v>27</v>
      </c>
      <c r="B17" s="77" t="s">
        <v>15</v>
      </c>
      <c r="C17" s="64">
        <f>'L.Lagos X'!D38</f>
        <v>6528</v>
      </c>
      <c r="D17" s="64">
        <f>'L.Lagos X'!E38</f>
        <v>411668736</v>
      </c>
      <c r="E17" s="64">
        <f>'L.Lagos X'!F38</f>
        <v>7049</v>
      </c>
      <c r="F17" s="64">
        <f>'L.Lagos X'!G38</f>
        <v>235140542</v>
      </c>
      <c r="G17" s="64">
        <f>'L.Lagos X'!H38</f>
        <v>3524</v>
      </c>
      <c r="H17" s="64">
        <f>'L.Lagos X'!I38</f>
        <v>222230488</v>
      </c>
      <c r="I17" s="64">
        <f>'L.Lagos X'!J38</f>
        <v>2314</v>
      </c>
      <c r="J17" s="64">
        <f>'L.Lagos X'!K38</f>
        <v>77190412</v>
      </c>
      <c r="K17" s="64">
        <f>'L.Lagos X'!L38</f>
        <v>16</v>
      </c>
      <c r="L17" s="64">
        <f>'L.Lagos X'!M38</f>
        <v>1008992</v>
      </c>
      <c r="M17" s="64">
        <f>'L.Lagos X'!N38</f>
        <v>1</v>
      </c>
      <c r="N17" s="64">
        <f>'L.Lagos X'!O38</f>
        <v>33358</v>
      </c>
      <c r="O17" s="64">
        <f>'L.Lagos X'!P38</f>
        <v>699</v>
      </c>
      <c r="P17" s="64">
        <f>'L.Lagos X'!Q38</f>
        <v>44080338</v>
      </c>
      <c r="Q17" s="64">
        <f>'L.Lagos X'!R38</f>
        <v>226</v>
      </c>
      <c r="R17" s="64">
        <f>'L.Lagos X'!S38</f>
        <v>7538908</v>
      </c>
      <c r="S17" s="64">
        <f>'L.Lagos X'!T38</f>
        <v>0</v>
      </c>
      <c r="T17" s="64">
        <f>'L.Lagos X'!U38</f>
        <v>0</v>
      </c>
      <c r="U17" s="64">
        <f>'L.Lagos X'!V38</f>
        <v>20357</v>
      </c>
      <c r="V17" s="64">
        <f>'L.Lagos X'!W38</f>
        <v>998891774</v>
      </c>
      <c r="W17" s="55"/>
    </row>
    <row r="18" spans="1:25" s="38" customFormat="1" x14ac:dyDescent="0.2">
      <c r="A18" s="67" t="s">
        <v>28</v>
      </c>
      <c r="B18" s="77" t="s">
        <v>41</v>
      </c>
      <c r="C18" s="64">
        <f>'Aisén XI'!D18</f>
        <v>940</v>
      </c>
      <c r="D18" s="64">
        <f>'Aisén XI'!E18</f>
        <v>59278280</v>
      </c>
      <c r="E18" s="64">
        <f>'Aisén XI'!F18</f>
        <v>1312</v>
      </c>
      <c r="F18" s="64">
        <f>'Aisén XI'!G18</f>
        <v>43765696</v>
      </c>
      <c r="G18" s="64">
        <f>'Aisén XI'!H18</f>
        <v>0</v>
      </c>
      <c r="H18" s="64">
        <f>'Aisén XI'!I18</f>
        <v>0</v>
      </c>
      <c r="I18" s="64">
        <f>'Aisén XI'!J18</f>
        <v>0</v>
      </c>
      <c r="J18" s="64">
        <f>'Aisén XI'!K18</f>
        <v>0</v>
      </c>
      <c r="K18" s="64">
        <f>'Aisén XI'!L18</f>
        <v>0</v>
      </c>
      <c r="L18" s="64">
        <f>'Aisén XI'!M18</f>
        <v>0</v>
      </c>
      <c r="M18" s="64">
        <f>'Aisén XI'!N18</f>
        <v>0</v>
      </c>
      <c r="N18" s="64">
        <f>'Aisén XI'!O18</f>
        <v>0</v>
      </c>
      <c r="O18" s="64">
        <f>'Aisén XI'!P18</f>
        <v>153</v>
      </c>
      <c r="P18" s="64">
        <f>'Aisén XI'!Q18</f>
        <v>9648486</v>
      </c>
      <c r="Q18" s="64">
        <f>'Aisén XI'!R18</f>
        <v>49</v>
      </c>
      <c r="R18" s="64">
        <f>'Aisén XI'!S18</f>
        <v>1634542</v>
      </c>
      <c r="S18" s="64">
        <f>'Aisén XI'!T18</f>
        <v>0</v>
      </c>
      <c r="T18" s="64">
        <f>'Aisén XI'!U18</f>
        <v>0</v>
      </c>
      <c r="U18" s="64">
        <f>'Aisén XI'!V18</f>
        <v>2454</v>
      </c>
      <c r="V18" s="64">
        <f>'Aisén XI'!W18</f>
        <v>114327004</v>
      </c>
      <c r="W18" s="55"/>
    </row>
    <row r="19" spans="1:25" s="38" customFormat="1" x14ac:dyDescent="0.2">
      <c r="A19" s="67" t="s">
        <v>29</v>
      </c>
      <c r="B19" s="77" t="s">
        <v>42</v>
      </c>
      <c r="C19" s="64">
        <f>'Mag y Ant XII'!D18</f>
        <v>872</v>
      </c>
      <c r="D19" s="64">
        <f>'Mag y Ant XII'!E18</f>
        <v>54990064</v>
      </c>
      <c r="E19" s="64">
        <f>'Mag y Ant XII'!F18</f>
        <v>1889</v>
      </c>
      <c r="F19" s="64">
        <f>'Mag y Ant XII'!G18</f>
        <v>63013262</v>
      </c>
      <c r="G19" s="64">
        <f>'Mag y Ant XII'!H18</f>
        <v>204</v>
      </c>
      <c r="H19" s="64">
        <f>'Mag y Ant XII'!I18</f>
        <v>12864648</v>
      </c>
      <c r="I19" s="64">
        <f>'Mag y Ant XII'!J18</f>
        <v>315</v>
      </c>
      <c r="J19" s="64">
        <f>'Mag y Ant XII'!K18</f>
        <v>10507770</v>
      </c>
      <c r="K19" s="64">
        <f>'Mag y Ant XII'!L18</f>
        <v>40</v>
      </c>
      <c r="L19" s="64">
        <f>'Mag y Ant XII'!M18</f>
        <v>2522480</v>
      </c>
      <c r="M19" s="64">
        <f>'Mag y Ant XII'!N18</f>
        <v>15</v>
      </c>
      <c r="N19" s="64">
        <f>'Mag y Ant XII'!O18</f>
        <v>500370</v>
      </c>
      <c r="O19" s="64">
        <f>'Mag y Ant XII'!P18</f>
        <v>114</v>
      </c>
      <c r="P19" s="64">
        <f>'Mag y Ant XII'!Q18</f>
        <v>7189068</v>
      </c>
      <c r="Q19" s="64">
        <f>'Mag y Ant XII'!R18</f>
        <v>31</v>
      </c>
      <c r="R19" s="64">
        <f>'Mag y Ant XII'!S18</f>
        <v>1034098</v>
      </c>
      <c r="S19" s="64">
        <f>'Mag y Ant XII'!T18</f>
        <v>4</v>
      </c>
      <c r="T19" s="64">
        <f>'Mag y Ant XII'!U18</f>
        <v>168976</v>
      </c>
      <c r="U19" s="64">
        <f>'Mag y Ant XII'!V18</f>
        <v>3484</v>
      </c>
      <c r="V19" s="64">
        <f>'Mag y Ant XII'!W18</f>
        <v>152790736</v>
      </c>
      <c r="W19" s="55"/>
    </row>
    <row r="20" spans="1:25" s="38" customFormat="1" x14ac:dyDescent="0.2">
      <c r="A20" s="67" t="s">
        <v>32</v>
      </c>
      <c r="B20" s="78" t="s">
        <v>43</v>
      </c>
      <c r="C20" s="65">
        <f>'Metrop XIII'!D60</f>
        <v>21982</v>
      </c>
      <c r="D20" s="65">
        <f>'Metrop XIII'!E60</f>
        <v>1386228884</v>
      </c>
      <c r="E20" s="65">
        <f>'Metrop XIII'!F60</f>
        <v>21909</v>
      </c>
      <c r="F20" s="65">
        <f>'Metrop XIII'!G60</f>
        <v>730840422</v>
      </c>
      <c r="G20" s="65">
        <f>'Metrop XIII'!H60</f>
        <v>14599</v>
      </c>
      <c r="H20" s="65">
        <f>'Metrop XIII'!I60</f>
        <v>920642138</v>
      </c>
      <c r="I20" s="65">
        <f>'Metrop XIII'!J60</f>
        <v>12798</v>
      </c>
      <c r="J20" s="65">
        <f>'Metrop XIII'!K60</f>
        <v>426915684</v>
      </c>
      <c r="K20" s="65">
        <f>'Metrop XIII'!L60</f>
        <v>238</v>
      </c>
      <c r="L20" s="65">
        <f>'Metrop XIII'!M60</f>
        <v>15008756</v>
      </c>
      <c r="M20" s="65">
        <f>'Metrop XIII'!N60</f>
        <v>42</v>
      </c>
      <c r="N20" s="65">
        <f>'Metrop XIII'!O60</f>
        <v>1401036</v>
      </c>
      <c r="O20" s="65">
        <f>'Metrop XIII'!P60</f>
        <v>4576</v>
      </c>
      <c r="P20" s="65">
        <f>'Metrop XIII'!Q60</f>
        <v>288571712</v>
      </c>
      <c r="Q20" s="65">
        <f>'Metrop XIII'!R60</f>
        <v>990</v>
      </c>
      <c r="R20" s="65">
        <f>'Metrop XIII'!S60</f>
        <v>33024420</v>
      </c>
      <c r="S20" s="65">
        <f>'Metrop XIII'!T60</f>
        <v>207</v>
      </c>
      <c r="T20" s="65">
        <f>'Metrop XIII'!U60</f>
        <v>8357271</v>
      </c>
      <c r="U20" s="65">
        <f>'Metrop XIII'!V60</f>
        <v>77341</v>
      </c>
      <c r="V20" s="65">
        <f>'Metrop XIII'!W60</f>
        <v>3810990323</v>
      </c>
      <c r="W20" s="55"/>
    </row>
    <row r="21" spans="1:25" s="38" customFormat="1" x14ac:dyDescent="0.2">
      <c r="A21" s="67" t="s">
        <v>33</v>
      </c>
      <c r="B21" s="79" t="s">
        <v>44</v>
      </c>
      <c r="C21" s="66">
        <f>'L.Ríos. XIV'!D20</f>
        <v>3416</v>
      </c>
      <c r="D21" s="66">
        <f>'L.Ríos. XIV'!E20</f>
        <v>215419792</v>
      </c>
      <c r="E21" s="66">
        <f>'L.Ríos. XIV'!F20</f>
        <v>3309</v>
      </c>
      <c r="F21" s="66">
        <f>'L.Ríos. XIV'!G20</f>
        <v>110381622</v>
      </c>
      <c r="G21" s="66">
        <f>'L.Ríos. XIV'!H20</f>
        <v>1635</v>
      </c>
      <c r="H21" s="66">
        <f>'L.Ríos. XIV'!I20</f>
        <v>103106370</v>
      </c>
      <c r="I21" s="66">
        <f>'L.Ríos. XIV'!J20</f>
        <v>1167</v>
      </c>
      <c r="J21" s="66">
        <f>'L.Ríos. XIV'!K20</f>
        <v>38928786</v>
      </c>
      <c r="K21" s="66">
        <f>'L.Ríos. XIV'!L20</f>
        <v>39</v>
      </c>
      <c r="L21" s="66">
        <f>'L.Ríos. XIV'!M20</f>
        <v>2459418</v>
      </c>
      <c r="M21" s="66">
        <f>'L.Ríos. XIV'!N20</f>
        <v>2</v>
      </c>
      <c r="N21" s="66">
        <f>'L.Ríos. XIV'!O20</f>
        <v>66716</v>
      </c>
      <c r="O21" s="66">
        <f>'L.Ríos. XIV'!P20</f>
        <v>436</v>
      </c>
      <c r="P21" s="66">
        <f>'L.Ríos. XIV'!Q20</f>
        <v>27495032</v>
      </c>
      <c r="Q21" s="66">
        <f>'L.Ríos. XIV'!R20</f>
        <v>147</v>
      </c>
      <c r="R21" s="66">
        <f>'L.Ríos. XIV'!S20</f>
        <v>4903626</v>
      </c>
      <c r="S21" s="66">
        <f>'L.Ríos. XIV'!T20</f>
        <v>12</v>
      </c>
      <c r="T21" s="66">
        <f>'L.Ríos. XIV'!U20</f>
        <v>507408</v>
      </c>
      <c r="U21" s="66">
        <f>'L.Ríos. XIV'!V20</f>
        <v>10163</v>
      </c>
      <c r="V21" s="66">
        <f>'L.Ríos. XIV'!W20</f>
        <v>503268770</v>
      </c>
      <c r="W21" s="55"/>
    </row>
    <row r="22" spans="1:25" x14ac:dyDescent="0.2">
      <c r="A22" s="67" t="s">
        <v>34</v>
      </c>
      <c r="B22" s="79" t="s">
        <v>45</v>
      </c>
      <c r="C22" s="87">
        <f>'Arica y Par. XV'!D12</f>
        <v>0</v>
      </c>
      <c r="D22" s="87">
        <f>'Arica y Par. XV'!E12</f>
        <v>0</v>
      </c>
      <c r="E22" s="87">
        <f>'Arica y Par. XV'!F12</f>
        <v>0</v>
      </c>
      <c r="F22" s="87">
        <f>'Arica y Par. XV'!G12</f>
        <v>0</v>
      </c>
      <c r="G22" s="87">
        <f>'Arica y Par. XV'!H12</f>
        <v>573</v>
      </c>
      <c r="H22" s="87">
        <f>'Arica y Par. XV'!I12</f>
        <v>36134526</v>
      </c>
      <c r="I22" s="87">
        <f>'Arica y Par. XV'!J12</f>
        <v>478</v>
      </c>
      <c r="J22" s="87">
        <f>'Arica y Par. XV'!K12</f>
        <v>15945124</v>
      </c>
      <c r="K22" s="87">
        <f>'Arica y Par. XV'!L12</f>
        <v>27</v>
      </c>
      <c r="L22" s="87">
        <f>'Arica y Par. XV'!M12</f>
        <v>1702674</v>
      </c>
      <c r="M22" s="87">
        <f>'Arica y Par. XV'!N12</f>
        <v>4</v>
      </c>
      <c r="N22" s="87">
        <f>'Arica y Par. XV'!O12</f>
        <v>133432</v>
      </c>
      <c r="O22" s="87">
        <f>'Arica y Par. XV'!P12</f>
        <v>0</v>
      </c>
      <c r="P22" s="87">
        <f>'Arica y Par. XV'!Q12</f>
        <v>0</v>
      </c>
      <c r="Q22" s="87">
        <f>'Arica y Par. XV'!R12</f>
        <v>0</v>
      </c>
      <c r="R22" s="87">
        <f>'Arica y Par. XV'!S12</f>
        <v>0</v>
      </c>
      <c r="S22" s="87">
        <f>'Arica y Par. XV'!T12</f>
        <v>1</v>
      </c>
      <c r="T22" s="87">
        <f>'Arica y Par. XV'!U12</f>
        <v>33358</v>
      </c>
      <c r="U22" s="87">
        <f>'Arica y Par. XV'!V12</f>
        <v>1083</v>
      </c>
      <c r="V22" s="87">
        <f>'Arica y Par. XV'!W12</f>
        <v>53949114</v>
      </c>
    </row>
    <row r="23" spans="1:25" ht="13.5" thickBot="1" x14ac:dyDescent="0.25">
      <c r="A23" s="68" t="s">
        <v>35</v>
      </c>
      <c r="B23" s="80" t="s">
        <v>46</v>
      </c>
      <c r="C23" s="88">
        <f>'Ñuble XVI'!D29</f>
        <v>4938</v>
      </c>
      <c r="D23" s="88">
        <f>'Ñuble XVI'!E29</f>
        <v>311400156</v>
      </c>
      <c r="E23" s="88">
        <f>'Ñuble XVI'!F29</f>
        <v>4745</v>
      </c>
      <c r="F23" s="88">
        <f>'Ñuble XVI'!G29</f>
        <v>158283710</v>
      </c>
      <c r="G23" s="88">
        <f>'Ñuble XVI'!H29</f>
        <v>2003</v>
      </c>
      <c r="H23" s="88">
        <f>'Ñuble XVI'!I29</f>
        <v>126313186</v>
      </c>
      <c r="I23" s="88">
        <f>'Ñuble XVI'!J29</f>
        <v>1157</v>
      </c>
      <c r="J23" s="88">
        <f>'Ñuble XVI'!K29</f>
        <v>38595206</v>
      </c>
      <c r="K23" s="88">
        <f>'Ñuble XVI'!L29</f>
        <v>84</v>
      </c>
      <c r="L23" s="88">
        <f>'Ñuble XVI'!M29</f>
        <v>5297208</v>
      </c>
      <c r="M23" s="88">
        <f>'Ñuble XVI'!N29</f>
        <v>14</v>
      </c>
      <c r="N23" s="88">
        <f>'Ñuble XVI'!O29</f>
        <v>467012</v>
      </c>
      <c r="O23" s="88">
        <f>'Ñuble XVI'!P29</f>
        <v>639</v>
      </c>
      <c r="P23" s="88">
        <f>'Ñuble XVI'!Q29</f>
        <v>40296618</v>
      </c>
      <c r="Q23" s="88">
        <f>'Ñuble XVI'!R29</f>
        <v>169</v>
      </c>
      <c r="R23" s="88">
        <f>'Ñuble XVI'!S29</f>
        <v>5637502</v>
      </c>
      <c r="S23" s="88">
        <f>'Ñuble XVI'!T29</f>
        <v>5</v>
      </c>
      <c r="T23" s="88">
        <f>'Ñuble XVI'!U29</f>
        <v>193898</v>
      </c>
      <c r="U23" s="88">
        <f>'Ñuble XVI'!V29</f>
        <v>13754</v>
      </c>
      <c r="V23" s="88">
        <f>'Ñuble XVI'!W29</f>
        <v>686484496</v>
      </c>
    </row>
    <row r="24" spans="1:25" s="38" customFormat="1" ht="26.25" customHeight="1" thickBot="1" x14ac:dyDescent="0.25">
      <c r="A24" s="134" t="s">
        <v>9</v>
      </c>
      <c r="B24" s="135"/>
      <c r="C24" s="70">
        <f>SUM(C8:C23)</f>
        <v>98553</v>
      </c>
      <c r="D24" s="56">
        <f t="shared" ref="D24:U24" si="0">SUM(D8:D23)</f>
        <v>6214949286</v>
      </c>
      <c r="E24" s="56">
        <f t="shared" si="0"/>
        <v>90892</v>
      </c>
      <c r="F24" s="56">
        <f t="shared" si="0"/>
        <v>3031975336</v>
      </c>
      <c r="G24" s="56">
        <f t="shared" si="0"/>
        <v>49456</v>
      </c>
      <c r="H24" s="56">
        <f t="shared" si="0"/>
        <v>3118794272</v>
      </c>
      <c r="I24" s="56">
        <f t="shared" si="0"/>
        <v>35642</v>
      </c>
      <c r="J24" s="56">
        <f t="shared" si="0"/>
        <v>1188945836</v>
      </c>
      <c r="K24" s="56">
        <f t="shared" si="0"/>
        <v>1217</v>
      </c>
      <c r="L24" s="56">
        <f t="shared" si="0"/>
        <v>76746454</v>
      </c>
      <c r="M24" s="56">
        <f t="shared" si="0"/>
        <v>189</v>
      </c>
      <c r="N24" s="56">
        <f t="shared" si="0"/>
        <v>6304662</v>
      </c>
      <c r="O24" s="56">
        <f t="shared" si="0"/>
        <v>13632</v>
      </c>
      <c r="P24" s="56">
        <f t="shared" si="0"/>
        <v>859661184</v>
      </c>
      <c r="Q24" s="56">
        <f t="shared" si="0"/>
        <v>3021</v>
      </c>
      <c r="R24" s="56">
        <f t="shared" si="0"/>
        <v>100774518</v>
      </c>
      <c r="S24" s="56">
        <f t="shared" si="0"/>
        <v>321</v>
      </c>
      <c r="T24" s="56">
        <f t="shared" si="0"/>
        <v>11811305</v>
      </c>
      <c r="U24" s="56">
        <f t="shared" si="0"/>
        <v>292923</v>
      </c>
      <c r="V24" s="56">
        <f>SUM(V8:V23)</f>
        <v>14609962853</v>
      </c>
      <c r="W24" s="54"/>
    </row>
    <row r="25" spans="1:25" x14ac:dyDescent="0.2">
      <c r="E25" s="1"/>
    </row>
    <row r="26" spans="1:25" x14ac:dyDescent="0.2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V26" s="1"/>
    </row>
    <row r="27" spans="1:25" x14ac:dyDescent="0.2">
      <c r="C27" s="29"/>
      <c r="D27" s="11"/>
      <c r="E27" s="11"/>
      <c r="F27" s="29"/>
      <c r="H27" s="29"/>
      <c r="I27" s="11"/>
      <c r="J27" s="11"/>
      <c r="K27" s="29"/>
      <c r="L27" s="11"/>
      <c r="M27" s="11"/>
      <c r="N27" s="29"/>
      <c r="O27" s="29"/>
      <c r="P27" s="11"/>
      <c r="Q27" s="11"/>
      <c r="R27" s="11"/>
      <c r="S27" s="29"/>
      <c r="T27" s="29"/>
      <c r="U27" s="11"/>
      <c r="V27" s="11"/>
      <c r="X27" s="58"/>
    </row>
    <row r="28" spans="1:25" x14ac:dyDescent="0.2">
      <c r="C28" s="29"/>
      <c r="D28" s="11"/>
      <c r="E28" s="29"/>
      <c r="F28" s="11"/>
      <c r="G28" s="29"/>
      <c r="H28" s="11"/>
      <c r="I28" s="29"/>
      <c r="J28" s="11"/>
      <c r="K28" s="29"/>
      <c r="L28" s="11"/>
      <c r="M28" s="29"/>
      <c r="N28" s="11"/>
      <c r="O28" s="29"/>
      <c r="P28" s="11"/>
      <c r="Q28" s="29"/>
      <c r="R28" s="11"/>
      <c r="S28" s="29"/>
      <c r="T28" s="29"/>
      <c r="Y28" s="58"/>
    </row>
    <row r="29" spans="1:25" x14ac:dyDescent="0.2">
      <c r="C29" s="27"/>
      <c r="D29" s="27"/>
      <c r="G29" s="27"/>
      <c r="I29" s="27"/>
      <c r="S29" s="29"/>
      <c r="T29" s="29"/>
      <c r="V29" s="29"/>
      <c r="Y29" s="58"/>
    </row>
    <row r="30" spans="1:25" x14ac:dyDescent="0.2">
      <c r="C30" s="29"/>
      <c r="D30" s="29"/>
      <c r="G30" s="59"/>
      <c r="H30" s="28"/>
      <c r="I30" s="59"/>
      <c r="J30" s="28"/>
      <c r="K30" s="1"/>
      <c r="M30" s="29"/>
      <c r="O30" s="59"/>
      <c r="Q30" s="59"/>
      <c r="R30" s="28"/>
      <c r="S30" s="29"/>
      <c r="T30" s="11"/>
      <c r="U30" s="30"/>
      <c r="Y30" s="58"/>
    </row>
    <row r="31" spans="1:25" x14ac:dyDescent="0.2">
      <c r="S31" s="11"/>
      <c r="T31" s="58"/>
    </row>
    <row r="32" spans="1:25" x14ac:dyDescent="0.2">
      <c r="S32" s="11"/>
      <c r="T32" s="11"/>
    </row>
    <row r="37" spans="19:20" x14ac:dyDescent="0.2">
      <c r="S37" s="11"/>
      <c r="T37" s="62"/>
    </row>
  </sheetData>
  <mergeCells count="11">
    <mergeCell ref="A24:B24"/>
    <mergeCell ref="A1:W1"/>
    <mergeCell ref="A2:W2"/>
    <mergeCell ref="A4:W4"/>
    <mergeCell ref="A6:A7"/>
    <mergeCell ref="C6:F6"/>
    <mergeCell ref="G6:J6"/>
    <mergeCell ref="K6:N6"/>
    <mergeCell ref="O6:R6"/>
    <mergeCell ref="S6:T6"/>
    <mergeCell ref="U6:V6"/>
  </mergeCells>
  <phoneticPr fontId="2" type="noConversion"/>
  <printOptions horizontalCentered="1"/>
  <pageMargins left="1.1811023622047245" right="0.59055118110236227" top="0.98425196850393704" bottom="0.98425196850393704" header="0" footer="0"/>
  <pageSetup paperSize="5" scale="45" orientation="landscape" r:id="rId1"/>
  <headerFooter alignWithMargins="0">
    <oddHeader>&amp;L&amp;"Arial,Negrita"&amp;8Unidad de Información Municipal
capturarrhh.sinim.gov.cl
www.sinim.gov.cl
Depto. Finanzas Municipales
SUBDERE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Total</vt:lpstr>
      <vt:lpstr>Tarap. I</vt:lpstr>
      <vt:lpstr>Antof.II</vt:lpstr>
      <vt:lpstr>Atacam. III</vt:lpstr>
      <vt:lpstr>Coquimbo.. IV</vt:lpstr>
      <vt:lpstr>Valp. V</vt:lpstr>
      <vt:lpstr>L.B.O´Hig.VI</vt:lpstr>
      <vt:lpstr>Mau.VII</vt:lpstr>
      <vt:lpstr>Bio. VIII</vt:lpstr>
      <vt:lpstr>Arauc. IX</vt:lpstr>
      <vt:lpstr>L.Lagos X</vt:lpstr>
      <vt:lpstr>Aisén XI</vt:lpstr>
      <vt:lpstr>Mag y Ant XII</vt:lpstr>
      <vt:lpstr>Metrop XIII</vt:lpstr>
      <vt:lpstr>L.Ríos. XIV</vt:lpstr>
      <vt:lpstr>Arica y Par. XV</vt:lpstr>
      <vt:lpstr>Ñuble XVI</vt:lpstr>
      <vt:lpstr>NACIONAL</vt:lpstr>
    </vt:vector>
  </TitlesOfParts>
  <Company>subdere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RRHH</dc:creator>
  <cp:lastModifiedBy>Marcelo Muñoz Quezada</cp:lastModifiedBy>
  <cp:lastPrinted>2018-09-07T15:25:14Z</cp:lastPrinted>
  <dcterms:created xsi:type="dcterms:W3CDTF">2007-09-05T13:53:56Z</dcterms:created>
  <dcterms:modified xsi:type="dcterms:W3CDTF">2022-01-04T18:18:10Z</dcterms:modified>
</cp:coreProperties>
</file>